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FLEET\Determining Vehicle Needs\"/>
    </mc:Choice>
  </mc:AlternateContent>
  <xr:revisionPtr revIDLastSave="0" documentId="8_{139E7A81-8F8A-4E63-9222-DAE32AE5286D}" xr6:coauthVersionLast="41" xr6:coauthVersionMax="41" xr10:uidLastSave="{00000000-0000-0000-0000-000000000000}"/>
  <bookViews>
    <workbookView xWindow="-120" yWindow="-120" windowWidth="20730" windowHeight="11310" tabRatio="603" xr2:uid="{00000000-000D-0000-FFFF-FFFF00000000}"/>
  </bookViews>
  <sheets>
    <sheet name="Vehicle Allocation by Dept." sheetId="6" r:id="rId1"/>
    <sheet name="Vehicle Needs by Dept." sheetId="7" r:id="rId2"/>
    <sheet name="Module1" sheetId="4" state="veryHidden" r:id=""/>
  </sheets>
  <definedNames>
    <definedName name="_Regression_Int" localSheetId="0" hidden="1">1</definedName>
    <definedName name="_Regression_Int" localSheetId="1" hidden="1">1</definedName>
    <definedName name="_xlnm.Print_Area" localSheetId="0">'Vehicle Allocation by Dept.'!$A$1:$R$46</definedName>
    <definedName name="_xlnm.Print_Area" localSheetId="1">'Vehicle Needs by Dept.'!$A$1:$L$41</definedName>
    <definedName name="Print_Area_MI" localSheetId="0">'Vehicle Allocation by Dept.'!#REF!</definedName>
    <definedName name="Print_Area_MI" localSheetId="1">'Vehicle Needs by Dept.'!#REF!</definedName>
    <definedName name="_xlnm.Print_Titles" localSheetId="0">'Vehicle Allocation by Dept.'!#REF!</definedName>
    <definedName name="_xlnm.Print_Titles" localSheetId="1">'Vehicle Needs by Dept.'!#REF!</definedName>
    <definedName name="Z_AAB90D4A_547C_4ACF_9917_A466EE4C65DF_.wvu.PrintArea" localSheetId="0" hidden="1">'Vehicle Allocation by Dept.'!$A$1:$L$46</definedName>
    <definedName name="Z_AAB90D4A_547C_4ACF_9917_A466EE4C65DF_.wvu.PrintArea" localSheetId="1" hidden="1">'Vehicle Needs by Dept.'!$A$1:$M$41</definedName>
  </definedNames>
  <calcPr calcId="191029"/>
  <customWorkbookViews>
    <customWorkbookView name="Custome 1" guid="{AAB90D4A-547C-4ACF-9917-A466EE4C65DF}" maximized="1" windowWidth="1276" windowHeight="5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 l="1"/>
  <c r="H41" i="7"/>
  <c r="G41" i="7"/>
  <c r="F41" i="7"/>
  <c r="E41" i="7"/>
  <c r="I40" i="7"/>
  <c r="I43" i="7" s="1"/>
  <c r="H40" i="7"/>
  <c r="G40" i="7"/>
  <c r="G43" i="7" s="1"/>
  <c r="F40" i="7"/>
  <c r="F43" i="7" s="1"/>
  <c r="E40" i="7"/>
  <c r="E43" i="7" s="1"/>
  <c r="B39" i="7"/>
  <c r="J38" i="7"/>
  <c r="J37" i="7"/>
  <c r="K37" i="7" s="1"/>
  <c r="A37" i="7"/>
  <c r="J36" i="7"/>
  <c r="J35" i="7"/>
  <c r="A35" i="7"/>
  <c r="J34" i="7"/>
  <c r="J33" i="7"/>
  <c r="K33" i="7" s="1"/>
  <c r="A33" i="7"/>
  <c r="J32" i="7"/>
  <c r="J31" i="7"/>
  <c r="K31" i="7" s="1"/>
  <c r="A31" i="7"/>
  <c r="J30" i="7"/>
  <c r="J29" i="7"/>
  <c r="K29" i="7" s="1"/>
  <c r="A29" i="7"/>
  <c r="J28" i="7"/>
  <c r="J27" i="7"/>
  <c r="A27" i="7"/>
  <c r="J26" i="7"/>
  <c r="J25" i="7"/>
  <c r="K25" i="7" s="1"/>
  <c r="A25" i="7"/>
  <c r="J24" i="7"/>
  <c r="J23" i="7"/>
  <c r="K23" i="7" s="1"/>
  <c r="A23" i="7"/>
  <c r="J22" i="7"/>
  <c r="J21" i="7"/>
  <c r="K21" i="7" s="1"/>
  <c r="A21" i="7"/>
  <c r="J20" i="7"/>
  <c r="J19" i="7"/>
  <c r="A19" i="7"/>
  <c r="J18" i="7"/>
  <c r="J17" i="7"/>
  <c r="K17" i="7" s="1"/>
  <c r="A17" i="7"/>
  <c r="A15" i="7"/>
  <c r="A13" i="7"/>
  <c r="J12" i="7"/>
  <c r="J11" i="7"/>
  <c r="K11" i="7" s="1"/>
  <c r="A11" i="7"/>
  <c r="J10" i="7"/>
  <c r="J9" i="7"/>
  <c r="A9" i="7"/>
  <c r="J8" i="7"/>
  <c r="J7" i="7"/>
  <c r="A7" i="7"/>
  <c r="A5" i="7"/>
  <c r="J4" i="7"/>
  <c r="K3" i="7" s="1"/>
  <c r="J3" i="7"/>
  <c r="A3" i="7"/>
  <c r="Q45" i="6"/>
  <c r="P45" i="6"/>
  <c r="P46" i="6" s="1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R44" i="6"/>
  <c r="A44" i="6"/>
  <c r="R43" i="6"/>
  <c r="A43" i="6"/>
  <c r="R42" i="6"/>
  <c r="A42" i="6"/>
  <c r="R41" i="6"/>
  <c r="A41" i="6"/>
  <c r="R40" i="6"/>
  <c r="A40" i="6"/>
  <c r="R39" i="6"/>
  <c r="A39" i="6"/>
  <c r="R38" i="6"/>
  <c r="A38" i="6"/>
  <c r="R37" i="6"/>
  <c r="A37" i="6"/>
  <c r="R36" i="6"/>
  <c r="A36" i="6"/>
  <c r="R35" i="6"/>
  <c r="A35" i="6"/>
  <c r="R34" i="6"/>
  <c r="A34" i="6"/>
  <c r="R33" i="6"/>
  <c r="A33" i="6"/>
  <c r="R32" i="6"/>
  <c r="A32" i="6"/>
  <c r="R31" i="6"/>
  <c r="A31" i="6"/>
  <c r="R30" i="6"/>
  <c r="A30" i="6"/>
  <c r="R29" i="6"/>
  <c r="A29" i="6"/>
  <c r="R28" i="6"/>
  <c r="A28" i="6"/>
  <c r="R27" i="6"/>
  <c r="A27" i="6"/>
  <c r="R21" i="6"/>
  <c r="D39" i="7" s="1"/>
  <c r="O21" i="6"/>
  <c r="N21" i="6"/>
  <c r="M21" i="6"/>
  <c r="J21" i="6"/>
  <c r="I21" i="6"/>
  <c r="H21" i="6"/>
  <c r="G21" i="6"/>
  <c r="F21" i="6"/>
  <c r="E21" i="6"/>
  <c r="D21" i="6"/>
  <c r="C21" i="6"/>
  <c r="B21" i="6"/>
  <c r="T20" i="6"/>
  <c r="R20" i="6"/>
  <c r="Q20" i="6"/>
  <c r="P20" i="6"/>
  <c r="K20" i="6"/>
  <c r="R19" i="6"/>
  <c r="Q19" i="6"/>
  <c r="P19" i="6"/>
  <c r="K19" i="6"/>
  <c r="R18" i="6"/>
  <c r="Q18" i="6"/>
  <c r="P18" i="6"/>
  <c r="K18" i="6"/>
  <c r="R17" i="6"/>
  <c r="Q17" i="6"/>
  <c r="P17" i="6"/>
  <c r="K17" i="6"/>
  <c r="R16" i="6"/>
  <c r="Q16" i="6"/>
  <c r="P16" i="6"/>
  <c r="K16" i="6"/>
  <c r="R15" i="6"/>
  <c r="Q15" i="6"/>
  <c r="P15" i="6"/>
  <c r="K15" i="6"/>
  <c r="R14" i="6"/>
  <c r="Q14" i="6"/>
  <c r="P14" i="6"/>
  <c r="K14" i="6"/>
  <c r="R13" i="6"/>
  <c r="Q13" i="6"/>
  <c r="P13" i="6"/>
  <c r="K13" i="6"/>
  <c r="R12" i="6"/>
  <c r="Q12" i="6"/>
  <c r="P12" i="6"/>
  <c r="K12" i="6"/>
  <c r="R11" i="6"/>
  <c r="Q11" i="6"/>
  <c r="P11" i="6"/>
  <c r="K11" i="6"/>
  <c r="R10" i="6"/>
  <c r="Q10" i="6"/>
  <c r="P10" i="6"/>
  <c r="K10" i="6"/>
  <c r="R9" i="6"/>
  <c r="Q9" i="6"/>
  <c r="D16" i="7" s="1"/>
  <c r="J16" i="7" s="1"/>
  <c r="P9" i="6"/>
  <c r="D15" i="7" s="1"/>
  <c r="J15" i="7" s="1"/>
  <c r="K15" i="7" s="1"/>
  <c r="K9" i="6"/>
  <c r="R8" i="6"/>
  <c r="Q8" i="6"/>
  <c r="D14" i="7" s="1"/>
  <c r="J14" i="7" s="1"/>
  <c r="P8" i="6"/>
  <c r="D13" i="7" s="1"/>
  <c r="J13" i="7" s="1"/>
  <c r="K8" i="6"/>
  <c r="R7" i="6"/>
  <c r="Q7" i="6"/>
  <c r="P7" i="6"/>
  <c r="K7" i="6"/>
  <c r="R6" i="6"/>
  <c r="Q6" i="6"/>
  <c r="P6" i="6"/>
  <c r="K6" i="6"/>
  <c r="R5" i="6"/>
  <c r="Q5" i="6"/>
  <c r="P5" i="6"/>
  <c r="K5" i="6"/>
  <c r="R4" i="6"/>
  <c r="Q4" i="6"/>
  <c r="D6" i="7" s="1"/>
  <c r="P4" i="6"/>
  <c r="D5" i="7" s="1"/>
  <c r="K4" i="6"/>
  <c r="R3" i="6"/>
  <c r="Q3" i="6"/>
  <c r="Q21" i="6" s="1"/>
  <c r="P3" i="6"/>
  <c r="P21" i="6" s="1"/>
  <c r="K3" i="6"/>
  <c r="K21" i="6" s="1"/>
  <c r="K7" i="7" l="1"/>
  <c r="H43" i="7"/>
  <c r="R45" i="6"/>
  <c r="B46" i="6"/>
  <c r="K9" i="7"/>
  <c r="K19" i="7"/>
  <c r="K27" i="7"/>
  <c r="K35" i="7"/>
  <c r="K13" i="7"/>
  <c r="D40" i="7"/>
  <c r="J40" i="7" s="1"/>
  <c r="J5" i="7"/>
  <c r="D43" i="7"/>
  <c r="K39" i="7" s="1"/>
  <c r="J39" i="7"/>
  <c r="D41" i="7"/>
  <c r="J41" i="7" s="1"/>
  <c r="J6" i="7"/>
  <c r="R46" i="6"/>
  <c r="K5" i="7" l="1"/>
  <c r="J43" i="7"/>
</calcChain>
</file>

<file path=xl/sharedStrings.xml><?xml version="1.0" encoding="utf-8"?>
<sst xmlns="http://schemas.openxmlformats.org/spreadsheetml/2006/main" count="98" uniqueCount="52">
  <si>
    <t>TOTAL</t>
  </si>
  <si>
    <t>VEHICLES BY DEPT AND FUNDING SOURCE</t>
  </si>
  <si>
    <t>4x4</t>
  </si>
  <si>
    <t>CARS</t>
  </si>
  <si>
    <t>OPERATIONAL</t>
  </si>
  <si>
    <t>VEHICLE NEEDS BY DEPARTMENT</t>
  </si>
  <si>
    <t>DESCRIPTION</t>
  </si>
  <si>
    <t>TOTALS:</t>
  </si>
  <si>
    <t>TO BE DONATED</t>
  </si>
  <si>
    <t>TBD</t>
  </si>
  <si>
    <t>OTHER</t>
  </si>
  <si>
    <t>Motorcycle</t>
  </si>
  <si>
    <t>2WD</t>
  </si>
  <si>
    <t>4WD</t>
  </si>
  <si>
    <t>CRS PRIVATE ALLOCATION</t>
  </si>
  <si>
    <t>TOTAL:</t>
  </si>
  <si>
    <t>TOTAL BY FUND:</t>
  </si>
  <si>
    <t>Truck</t>
  </si>
  <si>
    <t>Trailor</t>
  </si>
  <si>
    <t>4WD Hardtop</t>
  </si>
  <si>
    <t>4WD Pickup</t>
  </si>
  <si>
    <t>2WD Sedan</t>
  </si>
  <si>
    <t>2WD Other</t>
  </si>
  <si>
    <t>2WD Pickup</t>
  </si>
  <si>
    <t>4WD Balloon</t>
  </si>
  <si>
    <t>1050, 1550, 4300</t>
  </si>
  <si>
    <t>VEHICLES ALLOCATED BY DEPT. OR LOCATION, AND TYPE</t>
  </si>
  <si>
    <t>NEEDS
(BY DEPT)</t>
  </si>
  <si>
    <t>TOTAL VEHICLES:</t>
  </si>
  <si>
    <t>ERT</t>
  </si>
  <si>
    <t>ART</t>
  </si>
  <si>
    <t>GLCI</t>
  </si>
  <si>
    <t>EARO</t>
  </si>
  <si>
    <t>S. Sudan</t>
  </si>
  <si>
    <t>All-Africa/AG</t>
  </si>
  <si>
    <t>5 staff, 1 vehicle</t>
  </si>
  <si>
    <t>Offsets S. Sudan requirements - they can use EARO vehicle</t>
  </si>
  <si>
    <t>VEH TYPE</t>
  </si>
  <si>
    <t>STAFF</t>
  </si>
  <si>
    <t>Program/Project</t>
  </si>
  <si>
    <r>
      <t xml:space="preserve">DONOR SOURCE </t>
    </r>
    <r>
      <rPr>
        <b/>
        <sz val="12"/>
        <rFont val="Wingdings"/>
        <charset val="2"/>
      </rPr>
      <t>è</t>
    </r>
  </si>
  <si>
    <r>
      <t xml:space="preserve">VEHICLE TYPE </t>
    </r>
    <r>
      <rPr>
        <b/>
        <sz val="12"/>
        <rFont val="Wingdings"/>
        <charset val="2"/>
      </rPr>
      <t>è</t>
    </r>
  </si>
  <si>
    <t>DONOR FUND NUMBERS</t>
  </si>
  <si>
    <t>Two Nissans will fold into or transfer to EARO fleet for general use.</t>
  </si>
  <si>
    <t>TO DISPOSE
(STILL ON INVENTORY)</t>
  </si>
  <si>
    <t>DISPOSE BY SALE</t>
  </si>
  <si>
    <t>CRS Kenya will donate to partner</t>
  </si>
  <si>
    <t>OUT OF SERVICE 
(LONG-TERM)</t>
  </si>
  <si>
    <t>CHANGE IN FLEET</t>
  </si>
  <si>
    <t>VEHICLES IN FLEET</t>
  </si>
  <si>
    <t>DIFF STOCK VS NEED</t>
  </si>
  <si>
    <t>Will dispose 6 vehicles in FY10.  Total vehicles to acquire in FY 10 is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</si>
</sst>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"/>
    <numFmt numFmtId="165" formatCode="0_);[Red]\(0\)"/>
    <numFmt numFmtId="166" formatCode="\+\ 0;[Red]\-\ 0"/>
  </numFmts>
  <fonts count="13" x14ac:knownFonts="1">
    <font>
      <sz val="10"/>
      <name val="Courier"/>
    </font>
    <font>
      <b/>
      <sz val="12"/>
      <name val="Arial Narrow"/>
      <family val="2"/>
    </font>
    <font>
      <sz val="12"/>
      <name val="Arial Narrow"/>
      <family val="2"/>
    </font>
    <font>
      <sz val="8"/>
      <name val="Courier"/>
    </font>
    <font>
      <sz val="16"/>
      <name val="Arial Narrow"/>
      <family val="2"/>
    </font>
    <font>
      <b/>
      <sz val="16"/>
      <name val="Arial Narrow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Wingdings"/>
      <charset val="2"/>
    </font>
    <font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2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 style="hair">
        <color indexed="23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18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35" xfId="0" applyFont="1" applyFill="1" applyBorder="1" applyAlignment="1" applyProtection="1">
      <alignment horizontal="left" vertical="center" wrapText="1"/>
      <protection locked="0"/>
    </xf>
    <xf numFmtId="49" fontId="1" fillId="4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17" fontId="2" fillId="5" borderId="11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7" fontId="2" fillId="5" borderId="0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Alignment="1">
      <alignment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right" vertical="center" wrapText="1"/>
    </xf>
    <xf numFmtId="0" fontId="1" fillId="5" borderId="30" xfId="0" applyFont="1" applyFill="1" applyBorder="1" applyAlignment="1">
      <alignment horizontal="right" vertical="center" wrapText="1"/>
    </xf>
    <xf numFmtId="49" fontId="1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50" xfId="0" applyNumberFormat="1" applyFont="1" applyFill="1" applyBorder="1" applyAlignment="1" applyProtection="1">
      <alignment horizontal="left" vertical="center" wrapText="1"/>
      <protection locked="0"/>
    </xf>
    <xf numFmtId="1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9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4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5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1" fontId="4" fillId="4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4" xfId="0" applyNumberFormat="1" applyFont="1" applyFill="1" applyBorder="1" applyAlignment="1">
      <alignment horizontal="center" vertical="center" wrapText="1"/>
    </xf>
    <xf numFmtId="1" fontId="4" fillId="4" borderId="40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4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6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4" fillId="4" borderId="45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47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4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 locked="0"/>
    </xf>
    <xf numFmtId="1" fontId="7" fillId="5" borderId="15" xfId="0" applyNumberFormat="1" applyFont="1" applyFill="1" applyBorder="1" applyAlignment="1">
      <alignment horizontal="right" vertical="center" wrapText="1"/>
    </xf>
    <xf numFmtId="0" fontId="5" fillId="4" borderId="40" xfId="0" applyNumberFormat="1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46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 applyProtection="1">
      <alignment horizontal="center" vertical="center" wrapText="1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165" fontId="4" fillId="4" borderId="64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67" xfId="0" applyFont="1" applyFill="1" applyBorder="1" applyAlignment="1">
      <alignment horizontal="center" vertical="center" wrapText="1"/>
    </xf>
    <xf numFmtId="166" fontId="5" fillId="5" borderId="24" xfId="0" applyNumberFormat="1" applyFont="1" applyFill="1" applyBorder="1" applyAlignment="1">
      <alignment horizontal="center" vertical="center" wrapText="1"/>
    </xf>
    <xf numFmtId="166" fontId="5" fillId="5" borderId="25" xfId="0" applyNumberFormat="1" applyFont="1" applyFill="1" applyBorder="1" applyAlignment="1">
      <alignment horizontal="center" vertical="center" wrapText="1"/>
    </xf>
    <xf numFmtId="1" fontId="7" fillId="5" borderId="67" xfId="0" applyNumberFormat="1" applyFont="1" applyFill="1" applyBorder="1" applyAlignment="1">
      <alignment horizontal="center" vertical="center" wrapText="1"/>
    </xf>
    <xf numFmtId="1" fontId="7" fillId="5" borderId="6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69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67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68" xfId="0" applyNumberFormat="1" applyFont="1" applyFill="1" applyBorder="1" applyAlignment="1">
      <alignment horizontal="center" vertical="center" wrapText="1"/>
    </xf>
    <xf numFmtId="38" fontId="7" fillId="5" borderId="55" xfId="0" applyNumberFormat="1" applyFont="1" applyFill="1" applyBorder="1" applyAlignment="1">
      <alignment horizontal="center" vertical="center" wrapText="1"/>
    </xf>
    <xf numFmtId="38" fontId="7" fillId="5" borderId="56" xfId="0" applyNumberFormat="1" applyFont="1" applyFill="1" applyBorder="1" applyAlignment="1">
      <alignment horizontal="center" vertical="center" wrapText="1"/>
    </xf>
    <xf numFmtId="38" fontId="7" fillId="5" borderId="57" xfId="0" applyNumberFormat="1" applyFont="1" applyFill="1" applyBorder="1" applyAlignment="1">
      <alignment horizontal="center" vertical="center" wrapText="1"/>
    </xf>
    <xf numFmtId="38" fontId="7" fillId="5" borderId="7" xfId="0" applyNumberFormat="1" applyFont="1" applyFill="1" applyBorder="1" applyAlignment="1">
      <alignment horizontal="center" vertical="center" wrapText="1"/>
    </xf>
    <xf numFmtId="38" fontId="7" fillId="5" borderId="46" xfId="0" applyNumberFormat="1" applyFont="1" applyFill="1" applyBorder="1" applyAlignment="1">
      <alignment horizontal="center" vertical="center" wrapText="1"/>
    </xf>
    <xf numFmtId="38" fontId="7" fillId="5" borderId="47" xfId="0" applyNumberFormat="1" applyFont="1" applyFill="1" applyBorder="1" applyAlignment="1">
      <alignment horizontal="center" vertical="center" wrapText="1"/>
    </xf>
    <xf numFmtId="0" fontId="12" fillId="4" borderId="48" xfId="0" applyFont="1" applyFill="1" applyBorder="1" applyAlignment="1" applyProtection="1">
      <alignment horizontal="left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66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1" fontId="5" fillId="5" borderId="39" xfId="0" applyNumberFormat="1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18" xfId="0" applyNumberFormat="1" applyFont="1" applyFill="1" applyBorder="1" applyAlignment="1">
      <alignment horizontal="center" vertical="center" wrapText="1"/>
    </xf>
    <xf numFmtId="1" fontId="5" fillId="5" borderId="51" xfId="0" applyNumberFormat="1" applyFont="1" applyFill="1" applyBorder="1" applyAlignment="1">
      <alignment horizontal="center" vertical="center" wrapText="1"/>
    </xf>
    <xf numFmtId="166" fontId="7" fillId="5" borderId="76" xfId="0" applyNumberFormat="1" applyFont="1" applyFill="1" applyBorder="1" applyAlignment="1">
      <alignment horizontal="center" vertical="center" wrapText="1"/>
    </xf>
    <xf numFmtId="166" fontId="7" fillId="5" borderId="7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58" xfId="0" applyNumberFormat="1" applyFont="1" applyFill="1" applyBorder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right" vertical="center" wrapText="1"/>
    </xf>
    <xf numFmtId="1" fontId="7" fillId="5" borderId="11" xfId="0" applyNumberFormat="1" applyFont="1" applyFill="1" applyBorder="1" applyAlignment="1">
      <alignment horizontal="right" vertical="center" wrapText="1"/>
    </xf>
    <xf numFmtId="166" fontId="5" fillId="5" borderId="72" xfId="0" applyNumberFormat="1" applyFont="1" applyFill="1" applyBorder="1" applyAlignment="1">
      <alignment horizontal="center" vertical="center" wrapText="1"/>
    </xf>
    <xf numFmtId="166" fontId="5" fillId="5" borderId="7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60" xfId="0" applyFont="1" applyFill="1" applyBorder="1" applyAlignment="1">
      <alignment horizontal="left" vertical="center" wrapText="1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 applyProtection="1">
      <alignment horizontal="left" vertical="top" wrapText="1"/>
      <protection locked="0"/>
    </xf>
    <xf numFmtId="49" fontId="12" fillId="0" borderId="70" xfId="0" applyNumberFormat="1" applyFont="1" applyBorder="1" applyAlignment="1" applyProtection="1">
      <alignment horizontal="left" vertical="top" wrapText="1"/>
      <protection locked="0"/>
    </xf>
    <xf numFmtId="49" fontId="12" fillId="0" borderId="71" xfId="0" applyNumberFormat="1" applyFont="1" applyBorder="1" applyAlignment="1" applyProtection="1">
      <alignment horizontal="left" vertical="top" wrapText="1"/>
      <protection locked="0"/>
    </xf>
    <xf numFmtId="166" fontId="7" fillId="5" borderId="74" xfId="0" applyNumberFormat="1" applyFont="1" applyFill="1" applyBorder="1" applyAlignment="1">
      <alignment horizontal="center" vertical="center" wrapText="1"/>
    </xf>
    <xf numFmtId="166" fontId="7" fillId="5" borderId="75" xfId="0" applyNumberFormat="1" applyFont="1" applyFill="1" applyBorder="1" applyAlignment="1">
      <alignment horizontal="center" vertical="center" wrapText="1"/>
    </xf>
    <xf numFmtId="166" fontId="7" fillId="5" borderId="7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B2B2B2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fitToPage="1"/>
  </sheetPr>
  <dimension ref="A1:W46"/>
  <sheetViews>
    <sheetView showGridLines="0" showZeros="0" tabSelected="1" view="pageBreakPreview" zoomScaleNormal="75" workbookViewId="0">
      <selection activeCell="A3" sqref="A3"/>
    </sheetView>
  </sheetViews>
  <sheetFormatPr defaultColWidth="9.625" defaultRowHeight="21.95" customHeight="1" x14ac:dyDescent="0.15"/>
  <cols>
    <col min="1" max="1" width="21.375" style="2" customWidth="1"/>
    <col min="2" max="2" width="8.625" style="2" customWidth="1"/>
    <col min="3" max="4" width="8.625" style="4" customWidth="1"/>
    <col min="5" max="7" width="8.625" style="2" customWidth="1"/>
    <col min="8" max="8" width="8.625" style="3" customWidth="1"/>
    <col min="9" max="9" width="8.625" style="2" customWidth="1"/>
    <col min="10" max="10" width="9.25" style="5" customWidth="1"/>
    <col min="11" max="11" width="8.625" style="6" customWidth="1"/>
    <col min="12" max="15" width="8" style="2" customWidth="1"/>
    <col min="16" max="18" width="8" style="7" customWidth="1"/>
    <col min="19" max="16384" width="9.625" style="7"/>
  </cols>
  <sheetData>
    <row r="1" spans="1:23" ht="47.25" customHeight="1" thickBot="1" x14ac:dyDescent="0.2">
      <c r="A1" s="150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25"/>
      <c r="M1" s="153" t="s">
        <v>47</v>
      </c>
      <c r="N1" s="154"/>
      <c r="O1" s="155"/>
      <c r="P1" s="153" t="s">
        <v>4</v>
      </c>
      <c r="Q1" s="154"/>
      <c r="R1" s="155"/>
      <c r="S1" s="11"/>
      <c r="T1" s="12"/>
      <c r="U1" s="12"/>
      <c r="V1" s="12"/>
      <c r="W1" s="13"/>
    </row>
    <row r="2" spans="1:23" ht="36" customHeight="1" thickBot="1" x14ac:dyDescent="0.2">
      <c r="A2" s="26" t="s">
        <v>39</v>
      </c>
      <c r="B2" s="27" t="s">
        <v>19</v>
      </c>
      <c r="C2" s="28" t="s">
        <v>24</v>
      </c>
      <c r="D2" s="28" t="s">
        <v>20</v>
      </c>
      <c r="E2" s="28" t="s">
        <v>23</v>
      </c>
      <c r="F2" s="28" t="s">
        <v>21</v>
      </c>
      <c r="G2" s="28" t="s">
        <v>22</v>
      </c>
      <c r="H2" s="28" t="s">
        <v>17</v>
      </c>
      <c r="I2" s="28" t="s">
        <v>18</v>
      </c>
      <c r="J2" s="29" t="s">
        <v>11</v>
      </c>
      <c r="K2" s="43" t="s">
        <v>0</v>
      </c>
      <c r="L2" s="30"/>
      <c r="M2" s="27" t="s">
        <v>13</v>
      </c>
      <c r="N2" s="28" t="s">
        <v>12</v>
      </c>
      <c r="O2" s="28" t="s">
        <v>10</v>
      </c>
      <c r="P2" s="31" t="s">
        <v>13</v>
      </c>
      <c r="Q2" s="32" t="s">
        <v>12</v>
      </c>
      <c r="R2" s="33" t="s">
        <v>10</v>
      </c>
      <c r="S2" s="1"/>
      <c r="T2" s="13"/>
      <c r="U2" s="13"/>
      <c r="V2" s="13"/>
      <c r="W2" s="13"/>
    </row>
    <row r="3" spans="1:23" ht="20.25" x14ac:dyDescent="0.15">
      <c r="A3" s="19" t="s">
        <v>32</v>
      </c>
      <c r="B3" s="52">
        <v>2</v>
      </c>
      <c r="C3" s="53">
        <v>2</v>
      </c>
      <c r="D3" s="53"/>
      <c r="E3" s="53"/>
      <c r="F3" s="53">
        <v>8</v>
      </c>
      <c r="G3" s="53">
        <v>2</v>
      </c>
      <c r="H3" s="53"/>
      <c r="I3" s="53"/>
      <c r="J3" s="53"/>
      <c r="K3" s="54">
        <f>SUM(B3:J3)</f>
        <v>14</v>
      </c>
      <c r="L3" s="34"/>
      <c r="M3" s="65">
        <v>2</v>
      </c>
      <c r="N3" s="66">
        <v>2</v>
      </c>
      <c r="O3" s="66"/>
      <c r="P3" s="140">
        <f>SUM(B3:D3)-M3</f>
        <v>2</v>
      </c>
      <c r="Q3" s="141">
        <f>SUM(E3:G3)-N3</f>
        <v>8</v>
      </c>
      <c r="R3" s="67">
        <f>SUM(H3:J3)-O3</f>
        <v>0</v>
      </c>
      <c r="S3" s="1"/>
      <c r="T3" s="149"/>
      <c r="U3" s="149"/>
      <c r="V3" s="13"/>
      <c r="W3" s="13"/>
    </row>
    <row r="4" spans="1:23" ht="20.25" x14ac:dyDescent="0.15">
      <c r="A4" s="21" t="s">
        <v>34</v>
      </c>
      <c r="B4" s="55"/>
      <c r="C4" s="56"/>
      <c r="D4" s="56"/>
      <c r="E4" s="56"/>
      <c r="F4" s="56"/>
      <c r="G4" s="56"/>
      <c r="H4" s="56"/>
      <c r="I4" s="56"/>
      <c r="J4" s="57"/>
      <c r="K4" s="58">
        <f t="shared" ref="K4:K8" si="0">SUM(B4:J4)</f>
        <v>0</v>
      </c>
      <c r="L4" s="34"/>
      <c r="M4" s="55"/>
      <c r="N4" s="68"/>
      <c r="O4" s="68"/>
      <c r="P4" s="69">
        <f t="shared" ref="P4:P20" si="1">SUM(B4:D4)-M4</f>
        <v>0</v>
      </c>
      <c r="Q4" s="142">
        <f t="shared" ref="Q4:Q20" si="2">SUM(E4:G4)-N4</f>
        <v>0</v>
      </c>
      <c r="R4" s="70">
        <f>SUM(H4:J4)-O4</f>
        <v>0</v>
      </c>
      <c r="S4" s="1"/>
      <c r="T4" s="149"/>
      <c r="U4" s="149"/>
      <c r="V4" s="13"/>
      <c r="W4" s="13"/>
    </row>
    <row r="5" spans="1:23" ht="20.25" x14ac:dyDescent="0.15">
      <c r="A5" s="50" t="s">
        <v>29</v>
      </c>
      <c r="B5" s="55">
        <v>4</v>
      </c>
      <c r="C5" s="56"/>
      <c r="D5" s="56"/>
      <c r="E5" s="56"/>
      <c r="F5" s="56">
        <v>4</v>
      </c>
      <c r="G5" s="56"/>
      <c r="H5" s="56"/>
      <c r="I5" s="56"/>
      <c r="J5" s="57"/>
      <c r="K5" s="58">
        <f t="shared" si="0"/>
        <v>8</v>
      </c>
      <c r="L5" s="34"/>
      <c r="M5" s="55"/>
      <c r="N5" s="68">
        <v>2</v>
      </c>
      <c r="O5" s="68"/>
      <c r="P5" s="69">
        <f t="shared" si="1"/>
        <v>4</v>
      </c>
      <c r="Q5" s="142">
        <f t="shared" si="2"/>
        <v>2</v>
      </c>
      <c r="R5" s="70">
        <f t="shared" ref="R5:R20" si="3">SUM(H5:J5)-O5</f>
        <v>0</v>
      </c>
      <c r="S5" s="1"/>
      <c r="T5" s="149"/>
      <c r="U5" s="149"/>
      <c r="V5" s="13"/>
      <c r="W5" s="13"/>
    </row>
    <row r="6" spans="1:23" ht="20.25" x14ac:dyDescent="0.15">
      <c r="A6" s="50" t="s">
        <v>30</v>
      </c>
      <c r="B6" s="55"/>
      <c r="C6" s="56"/>
      <c r="D6" s="56"/>
      <c r="E6" s="56"/>
      <c r="F6" s="56">
        <v>2</v>
      </c>
      <c r="G6" s="56"/>
      <c r="H6" s="56"/>
      <c r="I6" s="56"/>
      <c r="J6" s="57"/>
      <c r="K6" s="58">
        <f t="shared" si="0"/>
        <v>2</v>
      </c>
      <c r="L6" s="34"/>
      <c r="M6" s="55"/>
      <c r="N6" s="68"/>
      <c r="O6" s="68"/>
      <c r="P6" s="69">
        <f t="shared" si="1"/>
        <v>0</v>
      </c>
      <c r="Q6" s="142">
        <f t="shared" si="2"/>
        <v>2</v>
      </c>
      <c r="R6" s="70">
        <f t="shared" si="3"/>
        <v>0</v>
      </c>
      <c r="S6" s="1"/>
      <c r="T6" s="149"/>
      <c r="U6" s="149"/>
      <c r="V6" s="13"/>
      <c r="W6" s="13"/>
    </row>
    <row r="7" spans="1:23" ht="20.25" x14ac:dyDescent="0.15">
      <c r="A7" s="50" t="s">
        <v>31</v>
      </c>
      <c r="B7" s="55"/>
      <c r="C7" s="56"/>
      <c r="D7" s="56"/>
      <c r="E7" s="56"/>
      <c r="F7" s="56">
        <v>1</v>
      </c>
      <c r="G7" s="56"/>
      <c r="H7" s="56"/>
      <c r="I7" s="56"/>
      <c r="J7" s="57"/>
      <c r="K7" s="58">
        <f t="shared" si="0"/>
        <v>1</v>
      </c>
      <c r="L7" s="34"/>
      <c r="M7" s="55"/>
      <c r="N7" s="68">
        <v>1</v>
      </c>
      <c r="O7" s="68"/>
      <c r="P7" s="69">
        <f t="shared" si="1"/>
        <v>0</v>
      </c>
      <c r="Q7" s="142">
        <f t="shared" si="2"/>
        <v>0</v>
      </c>
      <c r="R7" s="70">
        <f t="shared" si="3"/>
        <v>0</v>
      </c>
      <c r="S7" s="1"/>
      <c r="T7" s="149"/>
      <c r="U7" s="149"/>
      <c r="V7" s="13"/>
      <c r="W7" s="13"/>
    </row>
    <row r="8" spans="1:23" ht="20.25" x14ac:dyDescent="0.15">
      <c r="A8" s="50" t="s">
        <v>33</v>
      </c>
      <c r="B8" s="55"/>
      <c r="C8" s="56"/>
      <c r="D8" s="56"/>
      <c r="E8" s="56"/>
      <c r="F8" s="56"/>
      <c r="G8" s="56"/>
      <c r="H8" s="56"/>
      <c r="I8" s="56"/>
      <c r="J8" s="57"/>
      <c r="K8" s="58">
        <f t="shared" si="0"/>
        <v>0</v>
      </c>
      <c r="L8" s="34"/>
      <c r="M8" s="55"/>
      <c r="N8" s="68"/>
      <c r="O8" s="68"/>
      <c r="P8" s="69">
        <f t="shared" si="1"/>
        <v>0</v>
      </c>
      <c r="Q8" s="142">
        <f t="shared" si="2"/>
        <v>0</v>
      </c>
      <c r="R8" s="70">
        <f t="shared" si="3"/>
        <v>0</v>
      </c>
      <c r="S8" s="1"/>
      <c r="T8" s="149"/>
      <c r="U8" s="149"/>
      <c r="V8" s="13"/>
      <c r="W8" s="13"/>
    </row>
    <row r="9" spans="1:23" ht="20.25" x14ac:dyDescent="0.15">
      <c r="A9" s="20"/>
      <c r="B9" s="55"/>
      <c r="C9" s="56"/>
      <c r="D9" s="56"/>
      <c r="E9" s="56"/>
      <c r="F9" s="56"/>
      <c r="G9" s="56"/>
      <c r="H9" s="56"/>
      <c r="I9" s="56"/>
      <c r="J9" s="57"/>
      <c r="K9" s="58">
        <f t="shared" ref="K9:K20" si="4">SUM(B9:J9)</f>
        <v>0</v>
      </c>
      <c r="L9" s="34"/>
      <c r="M9" s="55"/>
      <c r="N9" s="68"/>
      <c r="O9" s="68"/>
      <c r="P9" s="69">
        <f t="shared" si="1"/>
        <v>0</v>
      </c>
      <c r="Q9" s="142">
        <f t="shared" si="2"/>
        <v>0</v>
      </c>
      <c r="R9" s="70">
        <f t="shared" si="3"/>
        <v>0</v>
      </c>
      <c r="S9" s="1"/>
      <c r="T9" s="149"/>
      <c r="U9" s="149"/>
      <c r="V9" s="13"/>
      <c r="W9" s="13"/>
    </row>
    <row r="10" spans="1:23" ht="20.25" x14ac:dyDescent="0.15">
      <c r="A10" s="21"/>
      <c r="B10" s="55"/>
      <c r="C10" s="56"/>
      <c r="D10" s="56"/>
      <c r="E10" s="56"/>
      <c r="F10" s="56"/>
      <c r="G10" s="56"/>
      <c r="H10" s="56"/>
      <c r="I10" s="56"/>
      <c r="J10" s="57"/>
      <c r="K10" s="58">
        <f t="shared" si="4"/>
        <v>0</v>
      </c>
      <c r="L10" s="34"/>
      <c r="M10" s="55"/>
      <c r="N10" s="68"/>
      <c r="O10" s="68"/>
      <c r="P10" s="69">
        <f t="shared" si="1"/>
        <v>0</v>
      </c>
      <c r="Q10" s="142">
        <f t="shared" si="2"/>
        <v>0</v>
      </c>
      <c r="R10" s="70">
        <f t="shared" si="3"/>
        <v>0</v>
      </c>
      <c r="S10" s="1"/>
      <c r="T10" s="149"/>
      <c r="U10" s="149"/>
      <c r="V10" s="13"/>
      <c r="W10" s="13"/>
    </row>
    <row r="11" spans="1:23" ht="23.25" customHeight="1" x14ac:dyDescent="0.15">
      <c r="A11" s="50"/>
      <c r="B11" s="55"/>
      <c r="C11" s="56"/>
      <c r="D11" s="56"/>
      <c r="E11" s="56"/>
      <c r="F11" s="56"/>
      <c r="G11" s="56"/>
      <c r="H11" s="56"/>
      <c r="I11" s="56"/>
      <c r="J11" s="57"/>
      <c r="K11" s="58">
        <f t="shared" si="4"/>
        <v>0</v>
      </c>
      <c r="L11" s="34"/>
      <c r="M11" s="55"/>
      <c r="N11" s="68"/>
      <c r="O11" s="68"/>
      <c r="P11" s="69">
        <f t="shared" si="1"/>
        <v>0</v>
      </c>
      <c r="Q11" s="142">
        <f t="shared" si="2"/>
        <v>0</v>
      </c>
      <c r="R11" s="70">
        <f t="shared" si="3"/>
        <v>0</v>
      </c>
      <c r="S11" s="1"/>
      <c r="T11" s="149"/>
      <c r="U11" s="149"/>
      <c r="V11" s="13"/>
      <c r="W11" s="13"/>
    </row>
    <row r="12" spans="1:23" ht="23.25" customHeight="1" x14ac:dyDescent="0.15">
      <c r="A12" s="50"/>
      <c r="B12" s="55"/>
      <c r="C12" s="56"/>
      <c r="D12" s="56"/>
      <c r="E12" s="56"/>
      <c r="F12" s="56"/>
      <c r="G12" s="56"/>
      <c r="H12" s="56"/>
      <c r="I12" s="56"/>
      <c r="J12" s="57"/>
      <c r="K12" s="58">
        <f t="shared" si="4"/>
        <v>0</v>
      </c>
      <c r="L12" s="34"/>
      <c r="M12" s="55"/>
      <c r="N12" s="68"/>
      <c r="O12" s="68"/>
      <c r="P12" s="69">
        <f t="shared" si="1"/>
        <v>0</v>
      </c>
      <c r="Q12" s="142">
        <f t="shared" si="2"/>
        <v>0</v>
      </c>
      <c r="R12" s="70">
        <f t="shared" si="3"/>
        <v>0</v>
      </c>
      <c r="S12" s="1"/>
      <c r="T12" s="148"/>
      <c r="U12" s="148"/>
      <c r="V12" s="13"/>
      <c r="W12" s="13"/>
    </row>
    <row r="13" spans="1:23" ht="23.25" customHeight="1" x14ac:dyDescent="0.15">
      <c r="A13" s="50"/>
      <c r="B13" s="55"/>
      <c r="C13" s="56"/>
      <c r="D13" s="56"/>
      <c r="E13" s="56"/>
      <c r="F13" s="56"/>
      <c r="G13" s="56"/>
      <c r="H13" s="56"/>
      <c r="I13" s="56"/>
      <c r="J13" s="57"/>
      <c r="K13" s="58">
        <f t="shared" si="4"/>
        <v>0</v>
      </c>
      <c r="L13" s="34"/>
      <c r="M13" s="55"/>
      <c r="N13" s="68"/>
      <c r="O13" s="68"/>
      <c r="P13" s="69">
        <f t="shared" si="1"/>
        <v>0</v>
      </c>
      <c r="Q13" s="142">
        <f t="shared" si="2"/>
        <v>0</v>
      </c>
      <c r="R13" s="70">
        <f t="shared" si="3"/>
        <v>0</v>
      </c>
      <c r="S13" s="1"/>
      <c r="T13" s="148"/>
      <c r="U13" s="148"/>
      <c r="V13" s="13"/>
      <c r="W13" s="13"/>
    </row>
    <row r="14" spans="1:23" ht="23.25" customHeight="1" x14ac:dyDescent="0.15">
      <c r="A14" s="50"/>
      <c r="B14" s="55"/>
      <c r="C14" s="56"/>
      <c r="D14" s="56"/>
      <c r="E14" s="56"/>
      <c r="F14" s="56"/>
      <c r="G14" s="56"/>
      <c r="H14" s="56"/>
      <c r="I14" s="56"/>
      <c r="J14" s="57"/>
      <c r="K14" s="58">
        <f t="shared" si="4"/>
        <v>0</v>
      </c>
      <c r="L14" s="34"/>
      <c r="M14" s="55"/>
      <c r="N14" s="68"/>
      <c r="O14" s="68"/>
      <c r="P14" s="69">
        <f t="shared" si="1"/>
        <v>0</v>
      </c>
      <c r="Q14" s="142">
        <f t="shared" si="2"/>
        <v>0</v>
      </c>
      <c r="R14" s="70">
        <f t="shared" si="3"/>
        <v>0</v>
      </c>
      <c r="S14" s="1"/>
      <c r="T14" s="148"/>
      <c r="U14" s="148"/>
      <c r="V14" s="13"/>
      <c r="W14" s="13"/>
    </row>
    <row r="15" spans="1:23" ht="23.25" customHeight="1" x14ac:dyDescent="0.15">
      <c r="A15" s="50"/>
      <c r="B15" s="55"/>
      <c r="C15" s="56"/>
      <c r="D15" s="56"/>
      <c r="E15" s="56"/>
      <c r="F15" s="56"/>
      <c r="G15" s="56"/>
      <c r="H15" s="56"/>
      <c r="I15" s="56"/>
      <c r="J15" s="57"/>
      <c r="K15" s="58">
        <f t="shared" si="4"/>
        <v>0</v>
      </c>
      <c r="L15" s="34"/>
      <c r="M15" s="55"/>
      <c r="N15" s="68"/>
      <c r="O15" s="68"/>
      <c r="P15" s="69">
        <f t="shared" si="1"/>
        <v>0</v>
      </c>
      <c r="Q15" s="142">
        <f t="shared" si="2"/>
        <v>0</v>
      </c>
      <c r="R15" s="70">
        <f t="shared" si="3"/>
        <v>0</v>
      </c>
      <c r="S15" s="1"/>
      <c r="T15" s="148"/>
      <c r="U15" s="148"/>
      <c r="V15" s="13"/>
      <c r="W15" s="13"/>
    </row>
    <row r="16" spans="1:23" ht="23.25" customHeight="1" x14ac:dyDescent="0.15">
      <c r="A16" s="50"/>
      <c r="B16" s="55"/>
      <c r="C16" s="56"/>
      <c r="D16" s="56"/>
      <c r="E16" s="56"/>
      <c r="F16" s="56"/>
      <c r="G16" s="56"/>
      <c r="H16" s="56"/>
      <c r="I16" s="56"/>
      <c r="J16" s="57"/>
      <c r="K16" s="58">
        <f t="shared" si="4"/>
        <v>0</v>
      </c>
      <c r="L16" s="34"/>
      <c r="M16" s="55"/>
      <c r="N16" s="68"/>
      <c r="O16" s="68"/>
      <c r="P16" s="69">
        <f t="shared" si="1"/>
        <v>0</v>
      </c>
      <c r="Q16" s="142">
        <f t="shared" si="2"/>
        <v>0</v>
      </c>
      <c r="R16" s="70">
        <f t="shared" si="3"/>
        <v>0</v>
      </c>
      <c r="S16" s="1"/>
      <c r="T16" s="148"/>
      <c r="U16" s="148"/>
      <c r="V16" s="13"/>
      <c r="W16" s="13"/>
    </row>
    <row r="17" spans="1:23" ht="23.25" customHeight="1" x14ac:dyDescent="0.15">
      <c r="A17" s="50"/>
      <c r="B17" s="55"/>
      <c r="C17" s="56"/>
      <c r="D17" s="56"/>
      <c r="E17" s="56"/>
      <c r="F17" s="56"/>
      <c r="G17" s="56"/>
      <c r="H17" s="56"/>
      <c r="I17" s="56"/>
      <c r="J17" s="57"/>
      <c r="K17" s="58">
        <f t="shared" si="4"/>
        <v>0</v>
      </c>
      <c r="L17" s="34"/>
      <c r="M17" s="55"/>
      <c r="N17" s="68"/>
      <c r="O17" s="68"/>
      <c r="P17" s="69">
        <f t="shared" si="1"/>
        <v>0</v>
      </c>
      <c r="Q17" s="142">
        <f t="shared" si="2"/>
        <v>0</v>
      </c>
      <c r="R17" s="70">
        <f t="shared" si="3"/>
        <v>0</v>
      </c>
      <c r="S17" s="1"/>
      <c r="T17" s="148"/>
      <c r="U17" s="148"/>
      <c r="V17" s="13"/>
      <c r="W17" s="13"/>
    </row>
    <row r="18" spans="1:23" ht="23.25" customHeight="1" x14ac:dyDescent="0.15">
      <c r="A18" s="51"/>
      <c r="B18" s="55"/>
      <c r="C18" s="56"/>
      <c r="D18" s="56"/>
      <c r="E18" s="56"/>
      <c r="F18" s="56"/>
      <c r="G18" s="56"/>
      <c r="H18" s="56"/>
      <c r="I18" s="56"/>
      <c r="J18" s="57"/>
      <c r="K18" s="58">
        <f t="shared" si="4"/>
        <v>0</v>
      </c>
      <c r="L18" s="34"/>
      <c r="M18" s="55"/>
      <c r="N18" s="68"/>
      <c r="O18" s="68"/>
      <c r="P18" s="69">
        <f t="shared" si="1"/>
        <v>0</v>
      </c>
      <c r="Q18" s="142">
        <f t="shared" si="2"/>
        <v>0</v>
      </c>
      <c r="R18" s="70">
        <f t="shared" si="3"/>
        <v>0</v>
      </c>
      <c r="S18" s="1"/>
      <c r="T18" s="148"/>
      <c r="U18" s="148"/>
      <c r="V18" s="13"/>
      <c r="W18" s="13"/>
    </row>
    <row r="19" spans="1:23" ht="23.25" customHeight="1" x14ac:dyDescent="0.15">
      <c r="A19" s="51"/>
      <c r="B19" s="55"/>
      <c r="C19" s="56"/>
      <c r="D19" s="56"/>
      <c r="E19" s="56"/>
      <c r="F19" s="56"/>
      <c r="G19" s="56"/>
      <c r="H19" s="56"/>
      <c r="I19" s="56"/>
      <c r="J19" s="57"/>
      <c r="K19" s="58">
        <f t="shared" si="4"/>
        <v>0</v>
      </c>
      <c r="L19" s="34"/>
      <c r="M19" s="55"/>
      <c r="N19" s="68"/>
      <c r="O19" s="68"/>
      <c r="P19" s="69">
        <f t="shared" si="1"/>
        <v>0</v>
      </c>
      <c r="Q19" s="142">
        <f t="shared" si="2"/>
        <v>0</v>
      </c>
      <c r="R19" s="70">
        <f t="shared" si="3"/>
        <v>0</v>
      </c>
      <c r="S19" s="1"/>
      <c r="T19" s="148"/>
      <c r="U19" s="148"/>
      <c r="V19" s="13"/>
      <c r="W19" s="13"/>
    </row>
    <row r="20" spans="1:23" ht="23.25" customHeight="1" thickBot="1" x14ac:dyDescent="0.2">
      <c r="A20" s="51"/>
      <c r="B20" s="59"/>
      <c r="C20" s="60"/>
      <c r="D20" s="60"/>
      <c r="E20" s="60"/>
      <c r="F20" s="60"/>
      <c r="G20" s="60"/>
      <c r="H20" s="60"/>
      <c r="I20" s="60"/>
      <c r="J20" s="61"/>
      <c r="K20" s="58">
        <f t="shared" si="4"/>
        <v>0</v>
      </c>
      <c r="L20" s="34"/>
      <c r="M20" s="55"/>
      <c r="N20" s="68"/>
      <c r="O20" s="68"/>
      <c r="P20" s="143">
        <f t="shared" si="1"/>
        <v>0</v>
      </c>
      <c r="Q20" s="144">
        <f t="shared" si="2"/>
        <v>0</v>
      </c>
      <c r="R20" s="70">
        <f t="shared" si="3"/>
        <v>0</v>
      </c>
      <c r="S20" s="1"/>
      <c r="T20" s="148">
        <f>IF($A20="",0,$A20&amp;" "&amp;J$2)</f>
        <v>0</v>
      </c>
      <c r="U20" s="148"/>
      <c r="V20" s="13"/>
      <c r="W20" s="13"/>
    </row>
    <row r="21" spans="1:23" ht="23.25" customHeight="1" thickBot="1" x14ac:dyDescent="0.2">
      <c r="A21" s="35" t="s">
        <v>28</v>
      </c>
      <c r="B21" s="62">
        <f>SUM(B3:B20)</f>
        <v>6</v>
      </c>
      <c r="C21" s="63">
        <f>SUM(C3:C20)</f>
        <v>2</v>
      </c>
      <c r="D21" s="63">
        <f t="shared" ref="D21:J21" si="5">SUM(D3:D20)</f>
        <v>0</v>
      </c>
      <c r="E21" s="63">
        <f t="shared" si="5"/>
        <v>0</v>
      </c>
      <c r="F21" s="63">
        <f t="shared" si="5"/>
        <v>15</v>
      </c>
      <c r="G21" s="63">
        <f t="shared" si="5"/>
        <v>2</v>
      </c>
      <c r="H21" s="63">
        <f t="shared" si="5"/>
        <v>0</v>
      </c>
      <c r="I21" s="63">
        <f t="shared" si="5"/>
        <v>0</v>
      </c>
      <c r="J21" s="63">
        <f t="shared" si="5"/>
        <v>0</v>
      </c>
      <c r="K21" s="64">
        <f>SUM(K3:K20)</f>
        <v>25</v>
      </c>
      <c r="L21" s="34"/>
      <c r="M21" s="62">
        <f t="shared" ref="M21:R21" si="6">SUM(M3:M20)</f>
        <v>2</v>
      </c>
      <c r="N21" s="63">
        <f t="shared" si="6"/>
        <v>5</v>
      </c>
      <c r="O21" s="63">
        <f t="shared" si="6"/>
        <v>0</v>
      </c>
      <c r="P21" s="62">
        <f t="shared" si="6"/>
        <v>6</v>
      </c>
      <c r="Q21" s="63">
        <f t="shared" si="6"/>
        <v>12</v>
      </c>
      <c r="R21" s="71">
        <f t="shared" si="6"/>
        <v>0</v>
      </c>
      <c r="S21" s="1"/>
      <c r="T21" s="13"/>
      <c r="U21" s="13"/>
      <c r="V21" s="13"/>
      <c r="W21" s="13"/>
    </row>
    <row r="22" spans="1:23" ht="21.95" customHeight="1" thickBot="1" x14ac:dyDescent="0.2">
      <c r="A22" s="36"/>
      <c r="B22" s="37"/>
      <c r="C22" s="38"/>
      <c r="D22" s="38"/>
      <c r="E22" s="37"/>
      <c r="F22" s="37"/>
      <c r="G22" s="37"/>
      <c r="H22" s="39"/>
      <c r="I22" s="37"/>
      <c r="J22" s="30"/>
      <c r="K22" s="40"/>
      <c r="L22" s="37"/>
      <c r="M22" s="37"/>
      <c r="N22" s="37"/>
      <c r="O22" s="37"/>
      <c r="P22" s="41"/>
      <c r="Q22" s="41"/>
      <c r="R22" s="41"/>
    </row>
    <row r="23" spans="1:23" ht="37.5" customHeight="1" thickBot="1" x14ac:dyDescent="0.2">
      <c r="A23" s="150" t="s">
        <v>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  <c r="S23" s="14"/>
    </row>
    <row r="24" spans="1:23" s="10" customFormat="1" ht="37.5" customHeight="1" thickBot="1" x14ac:dyDescent="0.2">
      <c r="A24" s="42"/>
      <c r="B24" s="162" t="s">
        <v>42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158" t="s">
        <v>14</v>
      </c>
      <c r="Q24" s="159"/>
      <c r="R24" s="42" t="s">
        <v>0</v>
      </c>
      <c r="S24" s="8"/>
      <c r="T24" s="9"/>
      <c r="U24" s="8"/>
      <c r="V24" s="8"/>
    </row>
    <row r="25" spans="1:23" ht="27.75" customHeight="1" x14ac:dyDescent="0.15">
      <c r="A25" s="48" t="s">
        <v>40</v>
      </c>
      <c r="B25" s="105">
        <v>5413</v>
      </c>
      <c r="C25" s="106">
        <v>6785</v>
      </c>
      <c r="D25" s="106">
        <v>1401</v>
      </c>
      <c r="E25" s="107"/>
      <c r="F25" s="107"/>
      <c r="G25" s="107"/>
      <c r="H25" s="107"/>
      <c r="I25" s="107"/>
      <c r="J25" s="106"/>
      <c r="K25" s="106"/>
      <c r="L25" s="106"/>
      <c r="M25" s="106"/>
      <c r="N25" s="106"/>
      <c r="O25" s="106"/>
      <c r="P25" s="160" t="s">
        <v>25</v>
      </c>
      <c r="Q25" s="161"/>
      <c r="R25" s="17"/>
      <c r="S25" s="2"/>
      <c r="T25" s="4"/>
      <c r="U25" s="2"/>
      <c r="V25" s="2"/>
    </row>
    <row r="26" spans="1:23" ht="27.75" customHeight="1" thickBot="1" x14ac:dyDescent="0.2">
      <c r="A26" s="49" t="s">
        <v>41</v>
      </c>
      <c r="B26" s="22" t="s">
        <v>12</v>
      </c>
      <c r="C26" s="23" t="s">
        <v>12</v>
      </c>
      <c r="D26" s="23" t="s">
        <v>13</v>
      </c>
      <c r="E26" s="24"/>
      <c r="F26" s="24"/>
      <c r="G26" s="24"/>
      <c r="H26" s="24"/>
      <c r="I26" s="24"/>
      <c r="J26" s="23"/>
      <c r="K26" s="23"/>
      <c r="L26" s="23"/>
      <c r="M26" s="23"/>
      <c r="N26" s="23"/>
      <c r="O26" s="23"/>
      <c r="P26" s="46" t="s">
        <v>13</v>
      </c>
      <c r="Q26" s="47" t="s">
        <v>12</v>
      </c>
      <c r="R26" s="18"/>
      <c r="S26" s="2"/>
      <c r="T26" s="4"/>
      <c r="U26" s="2"/>
      <c r="V26" s="2"/>
    </row>
    <row r="27" spans="1:23" ht="20.25" x14ac:dyDescent="0.15">
      <c r="A27" s="44" t="str">
        <f>A3</f>
        <v>EARO</v>
      </c>
      <c r="B27" s="80"/>
      <c r="C27" s="81"/>
      <c r="D27" s="81"/>
      <c r="E27" s="82"/>
      <c r="F27" s="82"/>
      <c r="G27" s="82"/>
      <c r="H27" s="82"/>
      <c r="I27" s="82"/>
      <c r="J27" s="81"/>
      <c r="K27" s="81"/>
      <c r="L27" s="81"/>
      <c r="M27" s="81"/>
      <c r="N27" s="81"/>
      <c r="O27" s="81"/>
      <c r="P27" s="80">
        <v>4</v>
      </c>
      <c r="Q27" s="83">
        <v>10</v>
      </c>
      <c r="R27" s="72">
        <f t="shared" ref="R27:R44" si="7">IF(SUM(B27:Q27)=0,0,SUM(B27:Q27))</f>
        <v>14</v>
      </c>
      <c r="S27" s="2"/>
      <c r="T27" s="4"/>
      <c r="U27" s="2"/>
      <c r="V27" s="2"/>
    </row>
    <row r="28" spans="1:23" ht="20.25" x14ac:dyDescent="0.15">
      <c r="A28" s="45" t="str">
        <f>A4</f>
        <v>All-Africa/AG</v>
      </c>
      <c r="B28" s="84"/>
      <c r="C28" s="85"/>
      <c r="D28" s="85"/>
      <c r="E28" s="86"/>
      <c r="F28" s="86"/>
      <c r="G28" s="86"/>
      <c r="H28" s="86"/>
      <c r="I28" s="86"/>
      <c r="J28" s="85"/>
      <c r="K28" s="85"/>
      <c r="L28" s="85"/>
      <c r="M28" s="85"/>
      <c r="N28" s="85"/>
      <c r="O28" s="85"/>
      <c r="P28" s="84"/>
      <c r="Q28" s="87"/>
      <c r="R28" s="73">
        <f t="shared" si="7"/>
        <v>0</v>
      </c>
      <c r="S28" s="2"/>
      <c r="T28" s="4"/>
      <c r="U28" s="2"/>
      <c r="V28" s="2"/>
    </row>
    <row r="29" spans="1:23" ht="20.25" x14ac:dyDescent="0.15">
      <c r="A29" s="45" t="str">
        <f t="shared" ref="A29:A43" si="8">A5</f>
        <v>ERT</v>
      </c>
      <c r="B29" s="84"/>
      <c r="C29" s="85"/>
      <c r="D29" s="85"/>
      <c r="E29" s="86"/>
      <c r="F29" s="86"/>
      <c r="G29" s="86"/>
      <c r="H29" s="86"/>
      <c r="I29" s="86"/>
      <c r="J29" s="85"/>
      <c r="K29" s="85"/>
      <c r="L29" s="85"/>
      <c r="M29" s="85"/>
      <c r="N29" s="85"/>
      <c r="O29" s="85"/>
      <c r="P29" s="84">
        <v>4</v>
      </c>
      <c r="Q29" s="87">
        <v>4</v>
      </c>
      <c r="R29" s="73">
        <f t="shared" si="7"/>
        <v>8</v>
      </c>
      <c r="S29" s="2"/>
      <c r="T29" s="4"/>
      <c r="U29" s="2"/>
      <c r="V29" s="2"/>
    </row>
    <row r="30" spans="1:23" ht="20.25" x14ac:dyDescent="0.15">
      <c r="A30" s="45" t="str">
        <f t="shared" si="8"/>
        <v>ART</v>
      </c>
      <c r="B30" s="84">
        <v>2</v>
      </c>
      <c r="C30" s="85"/>
      <c r="D30" s="85"/>
      <c r="E30" s="86"/>
      <c r="F30" s="86"/>
      <c r="G30" s="86"/>
      <c r="H30" s="86"/>
      <c r="I30" s="86"/>
      <c r="J30" s="85"/>
      <c r="K30" s="85"/>
      <c r="L30" s="85"/>
      <c r="M30" s="85"/>
      <c r="N30" s="85"/>
      <c r="O30" s="85"/>
      <c r="P30" s="84"/>
      <c r="Q30" s="87"/>
      <c r="R30" s="73">
        <f t="shared" si="7"/>
        <v>2</v>
      </c>
      <c r="S30" s="2"/>
      <c r="T30" s="4"/>
      <c r="U30" s="2"/>
      <c r="V30" s="2"/>
    </row>
    <row r="31" spans="1:23" ht="20.25" x14ac:dyDescent="0.15">
      <c r="A31" s="45" t="str">
        <f t="shared" si="8"/>
        <v>GLCI</v>
      </c>
      <c r="B31" s="84"/>
      <c r="C31" s="85">
        <v>1</v>
      </c>
      <c r="D31" s="85"/>
      <c r="E31" s="86"/>
      <c r="F31" s="86"/>
      <c r="G31" s="86"/>
      <c r="H31" s="86"/>
      <c r="I31" s="86"/>
      <c r="J31" s="85"/>
      <c r="K31" s="85"/>
      <c r="L31" s="85"/>
      <c r="M31" s="85"/>
      <c r="N31" s="85"/>
      <c r="O31" s="85"/>
      <c r="P31" s="84"/>
      <c r="Q31" s="87"/>
      <c r="R31" s="73">
        <f t="shared" si="7"/>
        <v>1</v>
      </c>
      <c r="S31" s="2"/>
      <c r="T31" s="4"/>
      <c r="U31" s="2"/>
      <c r="V31" s="2"/>
    </row>
    <row r="32" spans="1:23" ht="20.25" x14ac:dyDescent="0.15">
      <c r="A32" s="45" t="str">
        <f t="shared" si="8"/>
        <v>S. Sudan</v>
      </c>
      <c r="B32" s="84"/>
      <c r="C32" s="85"/>
      <c r="D32" s="85"/>
      <c r="E32" s="86"/>
      <c r="F32" s="86"/>
      <c r="G32" s="86"/>
      <c r="H32" s="86"/>
      <c r="I32" s="86"/>
      <c r="J32" s="85"/>
      <c r="K32" s="85"/>
      <c r="L32" s="85"/>
      <c r="M32" s="85"/>
      <c r="N32" s="85"/>
      <c r="O32" s="85"/>
      <c r="P32" s="84"/>
      <c r="Q32" s="87"/>
      <c r="R32" s="73">
        <f t="shared" si="7"/>
        <v>0</v>
      </c>
      <c r="S32" s="2"/>
      <c r="T32" s="4"/>
      <c r="U32" s="2"/>
      <c r="V32" s="2"/>
    </row>
    <row r="33" spans="1:22" ht="20.25" x14ac:dyDescent="0.15">
      <c r="A33" s="45">
        <f t="shared" si="8"/>
        <v>0</v>
      </c>
      <c r="B33" s="84"/>
      <c r="C33" s="85"/>
      <c r="D33" s="85"/>
      <c r="E33" s="86"/>
      <c r="F33" s="86"/>
      <c r="G33" s="86"/>
      <c r="H33" s="86"/>
      <c r="I33" s="86"/>
      <c r="J33" s="85"/>
      <c r="K33" s="85"/>
      <c r="L33" s="85"/>
      <c r="M33" s="85"/>
      <c r="N33" s="85"/>
      <c r="O33" s="85"/>
      <c r="P33" s="84"/>
      <c r="Q33" s="87"/>
      <c r="R33" s="73">
        <f t="shared" si="7"/>
        <v>0</v>
      </c>
      <c r="S33" s="2"/>
      <c r="T33" s="4"/>
      <c r="U33" s="2"/>
      <c r="V33" s="2"/>
    </row>
    <row r="34" spans="1:22" ht="20.25" x14ac:dyDescent="0.15">
      <c r="A34" s="45">
        <f t="shared" si="8"/>
        <v>0</v>
      </c>
      <c r="B34" s="84"/>
      <c r="C34" s="85"/>
      <c r="D34" s="85"/>
      <c r="E34" s="86"/>
      <c r="F34" s="86"/>
      <c r="G34" s="86"/>
      <c r="H34" s="86"/>
      <c r="I34" s="86"/>
      <c r="J34" s="85"/>
      <c r="K34" s="85"/>
      <c r="L34" s="85"/>
      <c r="M34" s="85"/>
      <c r="N34" s="85"/>
      <c r="O34" s="85"/>
      <c r="P34" s="84"/>
      <c r="Q34" s="87"/>
      <c r="R34" s="73">
        <f t="shared" si="7"/>
        <v>0</v>
      </c>
      <c r="S34" s="2"/>
      <c r="T34" s="4"/>
      <c r="U34" s="2"/>
      <c r="V34" s="2"/>
    </row>
    <row r="35" spans="1:22" ht="20.25" x14ac:dyDescent="0.15">
      <c r="A35" s="45">
        <f t="shared" si="8"/>
        <v>0</v>
      </c>
      <c r="B35" s="84"/>
      <c r="C35" s="85"/>
      <c r="D35" s="85"/>
      <c r="E35" s="86"/>
      <c r="F35" s="86"/>
      <c r="G35" s="86"/>
      <c r="H35" s="86"/>
      <c r="I35" s="86"/>
      <c r="J35" s="85"/>
      <c r="K35" s="85"/>
      <c r="L35" s="85"/>
      <c r="M35" s="85"/>
      <c r="N35" s="85"/>
      <c r="O35" s="85"/>
      <c r="P35" s="84"/>
      <c r="Q35" s="87"/>
      <c r="R35" s="73">
        <f t="shared" si="7"/>
        <v>0</v>
      </c>
      <c r="S35" s="2"/>
      <c r="T35" s="4"/>
      <c r="U35" s="2"/>
      <c r="V35" s="2"/>
    </row>
    <row r="36" spans="1:22" ht="22.5" customHeight="1" x14ac:dyDescent="0.15">
      <c r="A36" s="45">
        <f t="shared" si="8"/>
        <v>0</v>
      </c>
      <c r="B36" s="84"/>
      <c r="C36" s="85"/>
      <c r="D36" s="85"/>
      <c r="E36" s="86"/>
      <c r="F36" s="86"/>
      <c r="G36" s="86"/>
      <c r="H36" s="86"/>
      <c r="I36" s="86"/>
      <c r="J36" s="85"/>
      <c r="K36" s="85"/>
      <c r="L36" s="85"/>
      <c r="M36" s="85"/>
      <c r="N36" s="85"/>
      <c r="O36" s="85"/>
      <c r="P36" s="84"/>
      <c r="Q36" s="87"/>
      <c r="R36" s="73">
        <f t="shared" si="7"/>
        <v>0</v>
      </c>
      <c r="S36" s="2"/>
      <c r="T36" s="4"/>
      <c r="U36" s="2"/>
      <c r="V36" s="2"/>
    </row>
    <row r="37" spans="1:22" ht="22.5" customHeight="1" x14ac:dyDescent="0.15">
      <c r="A37" s="45">
        <f t="shared" si="8"/>
        <v>0</v>
      </c>
      <c r="B37" s="84"/>
      <c r="C37" s="85"/>
      <c r="D37" s="85"/>
      <c r="E37" s="86"/>
      <c r="F37" s="86"/>
      <c r="G37" s="86"/>
      <c r="H37" s="86"/>
      <c r="I37" s="86"/>
      <c r="J37" s="85"/>
      <c r="K37" s="85"/>
      <c r="L37" s="85"/>
      <c r="M37" s="85"/>
      <c r="N37" s="85"/>
      <c r="O37" s="85"/>
      <c r="P37" s="84"/>
      <c r="Q37" s="87"/>
      <c r="R37" s="73">
        <f t="shared" si="7"/>
        <v>0</v>
      </c>
      <c r="S37" s="2"/>
      <c r="T37" s="4"/>
      <c r="U37" s="2"/>
      <c r="V37" s="2"/>
    </row>
    <row r="38" spans="1:22" ht="22.5" customHeight="1" x14ac:dyDescent="0.15">
      <c r="A38" s="45">
        <f t="shared" si="8"/>
        <v>0</v>
      </c>
      <c r="B38" s="84"/>
      <c r="C38" s="85"/>
      <c r="D38" s="85"/>
      <c r="E38" s="86"/>
      <c r="F38" s="86"/>
      <c r="G38" s="86"/>
      <c r="H38" s="86"/>
      <c r="I38" s="86"/>
      <c r="J38" s="85"/>
      <c r="K38" s="85"/>
      <c r="L38" s="85"/>
      <c r="M38" s="85"/>
      <c r="N38" s="85"/>
      <c r="O38" s="85"/>
      <c r="P38" s="84"/>
      <c r="Q38" s="87"/>
      <c r="R38" s="73">
        <f t="shared" si="7"/>
        <v>0</v>
      </c>
      <c r="S38" s="2"/>
      <c r="T38" s="4"/>
      <c r="U38" s="2"/>
      <c r="V38" s="2"/>
    </row>
    <row r="39" spans="1:22" ht="22.5" customHeight="1" x14ac:dyDescent="0.15">
      <c r="A39" s="45">
        <f t="shared" si="8"/>
        <v>0</v>
      </c>
      <c r="B39" s="84"/>
      <c r="C39" s="85"/>
      <c r="D39" s="85"/>
      <c r="E39" s="86"/>
      <c r="F39" s="86"/>
      <c r="G39" s="86"/>
      <c r="H39" s="86"/>
      <c r="I39" s="86"/>
      <c r="J39" s="85"/>
      <c r="K39" s="85"/>
      <c r="L39" s="85"/>
      <c r="M39" s="85"/>
      <c r="N39" s="85"/>
      <c r="O39" s="85"/>
      <c r="P39" s="84"/>
      <c r="Q39" s="87"/>
      <c r="R39" s="73">
        <f t="shared" si="7"/>
        <v>0</v>
      </c>
      <c r="S39" s="2"/>
      <c r="T39" s="4"/>
      <c r="U39" s="2"/>
      <c r="V39" s="2"/>
    </row>
    <row r="40" spans="1:22" ht="22.5" customHeight="1" x14ac:dyDescent="0.15">
      <c r="A40" s="45">
        <f t="shared" si="8"/>
        <v>0</v>
      </c>
      <c r="B40" s="84"/>
      <c r="C40" s="85"/>
      <c r="D40" s="85"/>
      <c r="E40" s="86"/>
      <c r="F40" s="86"/>
      <c r="G40" s="86"/>
      <c r="H40" s="86"/>
      <c r="I40" s="86"/>
      <c r="J40" s="85"/>
      <c r="K40" s="85"/>
      <c r="L40" s="85"/>
      <c r="M40" s="85"/>
      <c r="N40" s="85"/>
      <c r="O40" s="85"/>
      <c r="P40" s="84"/>
      <c r="Q40" s="87"/>
      <c r="R40" s="73">
        <f t="shared" si="7"/>
        <v>0</v>
      </c>
      <c r="S40" s="2"/>
      <c r="T40" s="4"/>
      <c r="U40" s="2"/>
      <c r="V40" s="2"/>
    </row>
    <row r="41" spans="1:22" ht="22.5" customHeight="1" x14ac:dyDescent="0.15">
      <c r="A41" s="45">
        <f t="shared" si="8"/>
        <v>0</v>
      </c>
      <c r="B41" s="84"/>
      <c r="C41" s="85"/>
      <c r="D41" s="85"/>
      <c r="E41" s="86"/>
      <c r="F41" s="86"/>
      <c r="G41" s="86"/>
      <c r="H41" s="86"/>
      <c r="I41" s="86"/>
      <c r="J41" s="85"/>
      <c r="K41" s="85"/>
      <c r="L41" s="85"/>
      <c r="M41" s="109"/>
      <c r="N41" s="85"/>
      <c r="O41" s="85"/>
      <c r="P41" s="84"/>
      <c r="Q41" s="87"/>
      <c r="R41" s="73">
        <f t="shared" si="7"/>
        <v>0</v>
      </c>
      <c r="S41" s="2"/>
      <c r="T41" s="4"/>
      <c r="U41" s="2"/>
      <c r="V41" s="2"/>
    </row>
    <row r="42" spans="1:22" ht="22.5" customHeight="1" x14ac:dyDescent="0.15">
      <c r="A42" s="45">
        <f t="shared" si="8"/>
        <v>0</v>
      </c>
      <c r="B42" s="84"/>
      <c r="C42" s="85"/>
      <c r="D42" s="85"/>
      <c r="E42" s="86"/>
      <c r="F42" s="86"/>
      <c r="G42" s="86"/>
      <c r="H42" s="86"/>
      <c r="I42" s="86"/>
      <c r="J42" s="85"/>
      <c r="K42" s="85"/>
      <c r="L42" s="85"/>
      <c r="M42" s="85"/>
      <c r="N42" s="85"/>
      <c r="O42" s="85"/>
      <c r="P42" s="84"/>
      <c r="Q42" s="87"/>
      <c r="R42" s="73">
        <f t="shared" si="7"/>
        <v>0</v>
      </c>
      <c r="S42" s="2"/>
      <c r="T42" s="4"/>
      <c r="U42" s="2"/>
      <c r="V42" s="2"/>
    </row>
    <row r="43" spans="1:22" ht="22.5" customHeight="1" x14ac:dyDescent="0.15">
      <c r="A43" s="45">
        <f t="shared" si="8"/>
        <v>0</v>
      </c>
      <c r="B43" s="84"/>
      <c r="C43" s="85"/>
      <c r="D43" s="85"/>
      <c r="E43" s="86"/>
      <c r="F43" s="86"/>
      <c r="G43" s="86"/>
      <c r="H43" s="86"/>
      <c r="I43" s="86"/>
      <c r="J43" s="85"/>
      <c r="K43" s="85"/>
      <c r="L43" s="85"/>
      <c r="M43" s="85"/>
      <c r="N43" s="85"/>
      <c r="O43" s="85"/>
      <c r="P43" s="84"/>
      <c r="Q43" s="87"/>
      <c r="R43" s="73">
        <f t="shared" si="7"/>
        <v>0</v>
      </c>
      <c r="S43" s="2"/>
      <c r="T43" s="4"/>
      <c r="U43" s="2"/>
      <c r="V43" s="2"/>
    </row>
    <row r="44" spans="1:22" ht="22.5" customHeight="1" thickBot="1" x14ac:dyDescent="0.2">
      <c r="A44" s="45">
        <f t="shared" ref="A44" si="9">A20</f>
        <v>0</v>
      </c>
      <c r="B44" s="88"/>
      <c r="C44" s="89"/>
      <c r="D44" s="89"/>
      <c r="E44" s="90"/>
      <c r="F44" s="90"/>
      <c r="G44" s="90"/>
      <c r="H44" s="90"/>
      <c r="I44" s="90"/>
      <c r="J44" s="89"/>
      <c r="K44" s="89"/>
      <c r="L44" s="89"/>
      <c r="M44" s="89"/>
      <c r="N44" s="89"/>
      <c r="O44" s="89"/>
      <c r="P44" s="88"/>
      <c r="Q44" s="91"/>
      <c r="R44" s="74">
        <f t="shared" si="7"/>
        <v>0</v>
      </c>
      <c r="S44" s="2"/>
      <c r="T44" s="4"/>
      <c r="U44" s="2"/>
      <c r="V44" s="2"/>
    </row>
    <row r="45" spans="1:22" ht="22.5" customHeight="1" thickBot="1" x14ac:dyDescent="0.2">
      <c r="A45" s="35" t="s">
        <v>16</v>
      </c>
      <c r="B45" s="75">
        <f t="shared" ref="B45:L45" si="10">SUM(B27:B44)</f>
        <v>2</v>
      </c>
      <c r="C45" s="76">
        <f t="shared" si="10"/>
        <v>1</v>
      </c>
      <c r="D45" s="76">
        <f t="shared" si="10"/>
        <v>0</v>
      </c>
      <c r="E45" s="76">
        <f>SUM(E27:E44)</f>
        <v>0</v>
      </c>
      <c r="F45" s="76">
        <f>SUM(F27:F44)</f>
        <v>0</v>
      </c>
      <c r="G45" s="76">
        <f t="shared" si="10"/>
        <v>0</v>
      </c>
      <c r="H45" s="76">
        <f t="shared" si="10"/>
        <v>0</v>
      </c>
      <c r="I45" s="76">
        <f t="shared" si="10"/>
        <v>0</v>
      </c>
      <c r="J45" s="77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ref="M45:O45" si="11">SUM(M27:M44)</f>
        <v>0</v>
      </c>
      <c r="N45" s="76">
        <f t="shared" si="11"/>
        <v>0</v>
      </c>
      <c r="O45" s="76">
        <f t="shared" si="11"/>
        <v>0</v>
      </c>
      <c r="P45" s="75">
        <f>SUM(P27:P44)</f>
        <v>8</v>
      </c>
      <c r="Q45" s="78">
        <f>SUM(Q27:Q44)</f>
        <v>14</v>
      </c>
      <c r="R45" s="79">
        <f>SUM(R27:R44)</f>
        <v>25</v>
      </c>
      <c r="S45" s="2"/>
      <c r="T45" s="4"/>
      <c r="U45" s="2"/>
      <c r="V45" s="2"/>
    </row>
    <row r="46" spans="1:22" ht="22.5" customHeight="1" thickBot="1" x14ac:dyDescent="0.2">
      <c r="A46" s="93" t="s">
        <v>15</v>
      </c>
      <c r="B46" s="165">
        <f>SUM(B45:O45)</f>
        <v>3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08"/>
      <c r="P46" s="156">
        <f>SUM(P45:Q45)</f>
        <v>22</v>
      </c>
      <c r="Q46" s="157"/>
      <c r="R46" s="92">
        <f>SUM(B46:P46)</f>
        <v>25</v>
      </c>
    </row>
  </sheetData>
  <sheetProtection sheet="1" objects="1" scenarios="1" formatCells="0" formatColumns="0" formatRows="0" deleteColumns="0" deleteRows="0" selectLockedCells="1"/>
  <customSheetViews>
    <customSheetView guid="{AAB90D4A-547C-4ACF-9917-A466EE4C65DF}" scale="75" showGridLines="0" zeroValues="0" fitToPage="1" showRuler="0">
      <selection activeCell="A3" sqref="A3"/>
      <pageMargins left="0.30118110199999998" right="0.30118110199999998" top="0.53740157499999996" bottom="0.78740157499999996" header="0.511811023622047" footer="0.511811023622047"/>
      <printOptions horizontalCentered="1"/>
      <pageSetup paperSize="9" scale="60" orientation="landscape" r:id="rId1"/>
      <headerFooter alignWithMargins="0">
        <oddFooter>&amp;L&amp;"Arial,Gras"&amp;12REPRINTED : &amp;D&amp;C&amp;"Arial,Gras"&amp;12PAGE &amp;P OF &amp;N&amp;R&amp;"Arial,Gras"&amp;12FILENAME : &amp;F / &amp;A</oddFooter>
      </headerFooter>
    </customSheetView>
  </customSheetViews>
  <mergeCells count="27">
    <mergeCell ref="A1:K1"/>
    <mergeCell ref="P1:R1"/>
    <mergeCell ref="M1:O1"/>
    <mergeCell ref="P46:Q46"/>
    <mergeCell ref="P24:Q24"/>
    <mergeCell ref="P25:Q25"/>
    <mergeCell ref="A23:R23"/>
    <mergeCell ref="B24:O24"/>
    <mergeCell ref="B46:N46"/>
    <mergeCell ref="T15:U15"/>
    <mergeCell ref="T14:U14"/>
    <mergeCell ref="T10:U10"/>
    <mergeCell ref="T11:U11"/>
    <mergeCell ref="T12:U12"/>
    <mergeCell ref="T13:U13"/>
    <mergeCell ref="T3:U3"/>
    <mergeCell ref="T4:U4"/>
    <mergeCell ref="T8:U8"/>
    <mergeCell ref="T9:U9"/>
    <mergeCell ref="T5:U5"/>
    <mergeCell ref="T6:U6"/>
    <mergeCell ref="T7:U7"/>
    <mergeCell ref="T16:U16"/>
    <mergeCell ref="T19:U19"/>
    <mergeCell ref="T20:U20"/>
    <mergeCell ref="T17:U17"/>
    <mergeCell ref="T18:U18"/>
  </mergeCells>
  <phoneticPr fontId="3" type="noConversion"/>
  <printOptions horizontalCentered="1" gridLinesSet="0"/>
  <pageMargins left="0.30118110199999998" right="0.30118110199999998" top="0.53740157499999996" bottom="0.78740157499999996" header="0.511811023622047" footer="0.511811023622047"/>
  <pageSetup paperSize="9" scale="54" orientation="portrait" r:id="rId2"/>
  <headerFooter alignWithMargins="0">
    <oddFooter>&amp;C&amp;"Arial Narrow,Regular"&amp;11PAGE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3" transitionEvaluation="1" codeName="Sheet2">
    <pageSetUpPr fitToPage="1"/>
  </sheetPr>
  <dimension ref="A1:V43"/>
  <sheetViews>
    <sheetView showGridLines="0" showZeros="0" view="pageBreakPreview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" sqref="N3"/>
    </sheetView>
  </sheetViews>
  <sheetFormatPr defaultColWidth="9.625" defaultRowHeight="27" customHeight="1" x14ac:dyDescent="0.15"/>
  <cols>
    <col min="1" max="1" width="28" style="2" customWidth="1"/>
    <col min="2" max="2" width="14.25" style="2" customWidth="1"/>
    <col min="3" max="3" width="12.25" style="2" customWidth="1"/>
    <col min="4" max="4" width="13.5" style="2" customWidth="1"/>
    <col min="5" max="5" width="11.125" style="2" customWidth="1"/>
    <col min="6" max="6" width="12.25" style="2" customWidth="1"/>
    <col min="7" max="7" width="9.875" style="2" customWidth="1"/>
    <col min="8" max="8" width="10.875" style="2" customWidth="1"/>
    <col min="9" max="9" width="10.5" style="2" customWidth="1"/>
    <col min="10" max="10" width="11.5" style="2" customWidth="1"/>
    <col min="11" max="11" width="9.625" style="2" customWidth="1"/>
    <col min="12" max="12" width="70.75" style="2" customWidth="1"/>
    <col min="13" max="13" width="9.625" style="3"/>
    <col min="14" max="14" width="9.625" style="2"/>
    <col min="15" max="15" width="9.625" style="5"/>
    <col min="16" max="19" width="9.625" style="6"/>
    <col min="20" max="22" width="9.625" style="2"/>
    <col min="23" max="16384" width="9.625" style="7"/>
  </cols>
  <sheetData>
    <row r="1" spans="1:13" ht="39" customHeight="1" thickBot="1" x14ac:dyDescent="0.2">
      <c r="A1" s="174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  <c r="M1" s="101"/>
    </row>
    <row r="2" spans="1:13" ht="52.5" customHeight="1" thickTop="1" thickBot="1" x14ac:dyDescent="0.2">
      <c r="A2" s="36"/>
      <c r="B2" s="43" t="s">
        <v>38</v>
      </c>
      <c r="C2" s="43" t="s">
        <v>37</v>
      </c>
      <c r="D2" s="134" t="s">
        <v>49</v>
      </c>
      <c r="E2" s="135" t="s">
        <v>27</v>
      </c>
      <c r="F2" s="136" t="s">
        <v>44</v>
      </c>
      <c r="G2" s="137" t="s">
        <v>45</v>
      </c>
      <c r="H2" s="137" t="s">
        <v>8</v>
      </c>
      <c r="I2" s="138" t="s">
        <v>9</v>
      </c>
      <c r="J2" s="139" t="s">
        <v>50</v>
      </c>
      <c r="K2" s="139" t="s">
        <v>48</v>
      </c>
      <c r="L2" s="100" t="s">
        <v>6</v>
      </c>
      <c r="M2" s="102"/>
    </row>
    <row r="3" spans="1:13" ht="20.25" x14ac:dyDescent="0.15">
      <c r="A3" s="173" t="str">
        <f>'Vehicle Allocation by Dept.'!A3</f>
        <v>EARO</v>
      </c>
      <c r="B3" s="169">
        <v>12</v>
      </c>
      <c r="C3" s="103" t="s">
        <v>3</v>
      </c>
      <c r="D3" s="15">
        <v>10</v>
      </c>
      <c r="E3" s="110">
        <v>8</v>
      </c>
      <c r="F3" s="94">
        <v>2</v>
      </c>
      <c r="G3" s="95"/>
      <c r="H3" s="95"/>
      <c r="I3" s="95"/>
      <c r="J3" s="118">
        <f t="shared" ref="J3:J39" si="0">($D3)-SUM($E3:$I3)</f>
        <v>0</v>
      </c>
      <c r="K3" s="167">
        <f>-SUM(J3:J4)</f>
        <v>0</v>
      </c>
      <c r="L3" s="131" t="s">
        <v>36</v>
      </c>
    </row>
    <row r="4" spans="1:13" ht="21" thickBot="1" x14ac:dyDescent="0.2">
      <c r="A4" s="172"/>
      <c r="B4" s="170"/>
      <c r="C4" s="104" t="s">
        <v>2</v>
      </c>
      <c r="D4" s="16">
        <v>4</v>
      </c>
      <c r="E4" s="111">
        <v>2</v>
      </c>
      <c r="F4" s="96">
        <v>2</v>
      </c>
      <c r="G4" s="97"/>
      <c r="H4" s="97"/>
      <c r="I4" s="97"/>
      <c r="J4" s="119">
        <f t="shared" si="0"/>
        <v>0</v>
      </c>
      <c r="K4" s="168"/>
      <c r="L4" s="132"/>
    </row>
    <row r="5" spans="1:13" ht="20.25" x14ac:dyDescent="0.15">
      <c r="A5" s="173" t="str">
        <f>'Vehicle Allocation by Dept.'!A4</f>
        <v>All-Africa/AG</v>
      </c>
      <c r="B5" s="169">
        <v>2</v>
      </c>
      <c r="C5" s="103" t="s">
        <v>3</v>
      </c>
      <c r="D5" s="15">
        <f>'Vehicle Allocation by Dept.'!P4</f>
        <v>0</v>
      </c>
      <c r="E5" s="110">
        <v>1</v>
      </c>
      <c r="F5" s="94"/>
      <c r="G5" s="95"/>
      <c r="H5" s="95"/>
      <c r="I5" s="95"/>
      <c r="J5" s="118">
        <f t="shared" si="0"/>
        <v>-1</v>
      </c>
      <c r="K5" s="167">
        <f>-SUM(J5:J6)</f>
        <v>1</v>
      </c>
      <c r="L5" s="131"/>
    </row>
    <row r="6" spans="1:13" ht="21" thickBot="1" x14ac:dyDescent="0.2">
      <c r="A6" s="172"/>
      <c r="B6" s="170"/>
      <c r="C6" s="104" t="s">
        <v>2</v>
      </c>
      <c r="D6" s="16">
        <f>'Vehicle Allocation by Dept.'!Q4</f>
        <v>0</v>
      </c>
      <c r="E6" s="111"/>
      <c r="F6" s="96"/>
      <c r="G6" s="97"/>
      <c r="H6" s="97"/>
      <c r="I6" s="97"/>
      <c r="J6" s="119">
        <f t="shared" si="0"/>
        <v>0</v>
      </c>
      <c r="K6" s="168"/>
      <c r="L6" s="132"/>
    </row>
    <row r="7" spans="1:13" ht="20.25" x14ac:dyDescent="0.15">
      <c r="A7" s="173" t="str">
        <f>'Vehicle Allocation by Dept.'!A5</f>
        <v>ERT</v>
      </c>
      <c r="B7" s="169">
        <v>6</v>
      </c>
      <c r="C7" s="103" t="s">
        <v>3</v>
      </c>
      <c r="D7" s="15">
        <v>4</v>
      </c>
      <c r="E7" s="110">
        <v>4</v>
      </c>
      <c r="F7" s="94">
        <v>1</v>
      </c>
      <c r="G7" s="95"/>
      <c r="H7" s="95">
        <v>1</v>
      </c>
      <c r="I7" s="95"/>
      <c r="J7" s="118">
        <f t="shared" si="0"/>
        <v>-2</v>
      </c>
      <c r="K7" s="167">
        <f t="shared" ref="K7" si="1">-SUM(J7:J8)</f>
        <v>-1</v>
      </c>
      <c r="L7" s="131" t="s">
        <v>46</v>
      </c>
    </row>
    <row r="8" spans="1:13" ht="21" thickBot="1" x14ac:dyDescent="0.2">
      <c r="A8" s="172"/>
      <c r="B8" s="170"/>
      <c r="C8" s="104" t="s">
        <v>2</v>
      </c>
      <c r="D8" s="16">
        <v>4</v>
      </c>
      <c r="E8" s="111">
        <v>1</v>
      </c>
      <c r="F8" s="96"/>
      <c r="G8" s="97"/>
      <c r="H8" s="97"/>
      <c r="I8" s="97"/>
      <c r="J8" s="119">
        <f t="shared" si="0"/>
        <v>3</v>
      </c>
      <c r="K8" s="168"/>
      <c r="L8" s="132" t="s">
        <v>43</v>
      </c>
    </row>
    <row r="9" spans="1:13" ht="20.25" x14ac:dyDescent="0.15">
      <c r="A9" s="173" t="str">
        <f>'Vehicle Allocation by Dept.'!A6</f>
        <v>ART</v>
      </c>
      <c r="B9" s="169">
        <v>4</v>
      </c>
      <c r="C9" s="103" t="s">
        <v>3</v>
      </c>
      <c r="D9" s="15">
        <v>2</v>
      </c>
      <c r="E9" s="110">
        <v>3</v>
      </c>
      <c r="F9" s="94"/>
      <c r="G9" s="95"/>
      <c r="H9" s="95"/>
      <c r="I9" s="95"/>
      <c r="J9" s="118">
        <f t="shared" si="0"/>
        <v>-1</v>
      </c>
      <c r="K9" s="167">
        <f t="shared" ref="K9" si="2">-SUM(J9:J10)</f>
        <v>1</v>
      </c>
      <c r="L9" s="131"/>
    </row>
    <row r="10" spans="1:13" ht="21" thickBot="1" x14ac:dyDescent="0.2">
      <c r="A10" s="172"/>
      <c r="B10" s="170"/>
      <c r="C10" s="104" t="s">
        <v>2</v>
      </c>
      <c r="D10" s="16"/>
      <c r="E10" s="111"/>
      <c r="F10" s="96"/>
      <c r="G10" s="97"/>
      <c r="H10" s="97"/>
      <c r="I10" s="97"/>
      <c r="J10" s="119">
        <f t="shared" si="0"/>
        <v>0</v>
      </c>
      <c r="K10" s="168"/>
      <c r="L10" s="132"/>
    </row>
    <row r="11" spans="1:13" ht="20.25" x14ac:dyDescent="0.15">
      <c r="A11" s="173" t="str">
        <f>'Vehicle Allocation by Dept.'!A7</f>
        <v>GLCI</v>
      </c>
      <c r="B11" s="169">
        <v>5</v>
      </c>
      <c r="C11" s="103" t="s">
        <v>3</v>
      </c>
      <c r="D11" s="15">
        <v>1</v>
      </c>
      <c r="E11" s="110">
        <v>3</v>
      </c>
      <c r="F11" s="94"/>
      <c r="G11" s="95"/>
      <c r="H11" s="95"/>
      <c r="I11" s="95"/>
      <c r="J11" s="118">
        <f t="shared" si="0"/>
        <v>-2</v>
      </c>
      <c r="K11" s="167">
        <f t="shared" ref="K11" si="3">-SUM(J11:J12)</f>
        <v>2</v>
      </c>
      <c r="L11" s="131" t="s">
        <v>35</v>
      </c>
    </row>
    <row r="12" spans="1:13" ht="21" thickBot="1" x14ac:dyDescent="0.2">
      <c r="A12" s="172"/>
      <c r="B12" s="170"/>
      <c r="C12" s="104" t="s">
        <v>2</v>
      </c>
      <c r="D12" s="16"/>
      <c r="E12" s="111"/>
      <c r="F12" s="96"/>
      <c r="G12" s="97"/>
      <c r="H12" s="97"/>
      <c r="I12" s="97"/>
      <c r="J12" s="119">
        <f t="shared" si="0"/>
        <v>0</v>
      </c>
      <c r="K12" s="168"/>
      <c r="L12" s="132"/>
    </row>
    <row r="13" spans="1:13" ht="20.25" x14ac:dyDescent="0.15">
      <c r="A13" s="173" t="str">
        <f>'Vehicle Allocation by Dept.'!A8</f>
        <v>S. Sudan</v>
      </c>
      <c r="B13" s="169"/>
      <c r="C13" s="103" t="s">
        <v>3</v>
      </c>
      <c r="D13" s="15">
        <f>'Vehicle Allocation by Dept.'!P8</f>
        <v>0</v>
      </c>
      <c r="E13" s="110"/>
      <c r="F13" s="94"/>
      <c r="G13" s="95"/>
      <c r="H13" s="95"/>
      <c r="I13" s="95"/>
      <c r="J13" s="118">
        <f t="shared" si="0"/>
        <v>0</v>
      </c>
      <c r="K13" s="167">
        <f t="shared" ref="K13" si="4">-SUM(J13:J14)</f>
        <v>0</v>
      </c>
      <c r="L13" s="131"/>
    </row>
    <row r="14" spans="1:13" ht="21" thickBot="1" x14ac:dyDescent="0.2">
      <c r="A14" s="172"/>
      <c r="B14" s="170"/>
      <c r="C14" s="104" t="s">
        <v>2</v>
      </c>
      <c r="D14" s="16">
        <f>'Vehicle Allocation by Dept.'!Q8</f>
        <v>0</v>
      </c>
      <c r="E14" s="111"/>
      <c r="F14" s="96"/>
      <c r="G14" s="97"/>
      <c r="H14" s="97"/>
      <c r="I14" s="97"/>
      <c r="J14" s="119">
        <f t="shared" si="0"/>
        <v>0</v>
      </c>
      <c r="K14" s="168"/>
      <c r="L14" s="132"/>
    </row>
    <row r="15" spans="1:13" ht="20.25" x14ac:dyDescent="0.15">
      <c r="A15" s="173">
        <f>'Vehicle Allocation by Dept.'!A9</f>
        <v>0</v>
      </c>
      <c r="B15" s="169"/>
      <c r="C15" s="103" t="s">
        <v>3</v>
      </c>
      <c r="D15" s="15">
        <f>'Vehicle Allocation by Dept.'!P9</f>
        <v>0</v>
      </c>
      <c r="E15" s="110"/>
      <c r="F15" s="94"/>
      <c r="G15" s="95"/>
      <c r="H15" s="95"/>
      <c r="I15" s="95"/>
      <c r="J15" s="118">
        <f t="shared" si="0"/>
        <v>0</v>
      </c>
      <c r="K15" s="167">
        <f t="shared" ref="K15" si="5">-SUM(J15:J16)</f>
        <v>0</v>
      </c>
      <c r="L15" s="131"/>
    </row>
    <row r="16" spans="1:13" ht="21" thickBot="1" x14ac:dyDescent="0.2">
      <c r="A16" s="172"/>
      <c r="B16" s="170"/>
      <c r="C16" s="104" t="s">
        <v>2</v>
      </c>
      <c r="D16" s="16">
        <f>'Vehicle Allocation by Dept.'!Q9</f>
        <v>0</v>
      </c>
      <c r="E16" s="111"/>
      <c r="F16" s="96"/>
      <c r="G16" s="97"/>
      <c r="H16" s="97"/>
      <c r="I16" s="97"/>
      <c r="J16" s="119">
        <f t="shared" si="0"/>
        <v>0</v>
      </c>
      <c r="K16" s="168"/>
      <c r="L16" s="132"/>
    </row>
    <row r="17" spans="1:12" ht="20.25" x14ac:dyDescent="0.15">
      <c r="A17" s="171">
        <f>'Vehicle Allocation by Dept.'!A10</f>
        <v>0</v>
      </c>
      <c r="B17" s="169"/>
      <c r="C17" s="103" t="s">
        <v>3</v>
      </c>
      <c r="D17" s="15"/>
      <c r="E17" s="110"/>
      <c r="F17" s="94"/>
      <c r="G17" s="95"/>
      <c r="H17" s="95"/>
      <c r="I17" s="95"/>
      <c r="J17" s="118">
        <f t="shared" si="0"/>
        <v>0</v>
      </c>
      <c r="K17" s="167">
        <f t="shared" ref="K17" si="6">-SUM(J17:J18)</f>
        <v>0</v>
      </c>
      <c r="L17" s="131"/>
    </row>
    <row r="18" spans="1:12" ht="21" thickBot="1" x14ac:dyDescent="0.2">
      <c r="A18" s="172"/>
      <c r="B18" s="170"/>
      <c r="C18" s="104" t="s">
        <v>2</v>
      </c>
      <c r="D18" s="16"/>
      <c r="E18" s="111"/>
      <c r="F18" s="96"/>
      <c r="G18" s="97"/>
      <c r="H18" s="97"/>
      <c r="I18" s="97"/>
      <c r="J18" s="119">
        <f t="shared" si="0"/>
        <v>0</v>
      </c>
      <c r="K18" s="168"/>
      <c r="L18" s="132"/>
    </row>
    <row r="19" spans="1:12" ht="20.25" x14ac:dyDescent="0.15">
      <c r="A19" s="171">
        <f>'Vehicle Allocation by Dept.'!A11</f>
        <v>0</v>
      </c>
      <c r="B19" s="169"/>
      <c r="C19" s="103" t="s">
        <v>3</v>
      </c>
      <c r="D19" s="15"/>
      <c r="E19" s="110"/>
      <c r="F19" s="94"/>
      <c r="G19" s="95"/>
      <c r="H19" s="95"/>
      <c r="I19" s="95"/>
      <c r="J19" s="118">
        <f t="shared" si="0"/>
        <v>0</v>
      </c>
      <c r="K19" s="167">
        <f t="shared" ref="K19" si="7">-SUM(J19:J20)</f>
        <v>0</v>
      </c>
      <c r="L19" s="131"/>
    </row>
    <row r="20" spans="1:12" ht="21" thickBot="1" x14ac:dyDescent="0.2">
      <c r="A20" s="172"/>
      <c r="B20" s="170"/>
      <c r="C20" s="104" t="s">
        <v>2</v>
      </c>
      <c r="D20" s="16"/>
      <c r="E20" s="111"/>
      <c r="F20" s="96"/>
      <c r="G20" s="97"/>
      <c r="H20" s="97"/>
      <c r="I20" s="97"/>
      <c r="J20" s="119">
        <f t="shared" si="0"/>
        <v>0</v>
      </c>
      <c r="K20" s="168"/>
      <c r="L20" s="132"/>
    </row>
    <row r="21" spans="1:12" ht="20.25" x14ac:dyDescent="0.15">
      <c r="A21" s="171">
        <f>'Vehicle Allocation by Dept.'!A12</f>
        <v>0</v>
      </c>
      <c r="B21" s="169"/>
      <c r="C21" s="103" t="s">
        <v>3</v>
      </c>
      <c r="D21" s="15"/>
      <c r="E21" s="110"/>
      <c r="F21" s="94"/>
      <c r="G21" s="95"/>
      <c r="H21" s="95"/>
      <c r="I21" s="95"/>
      <c r="J21" s="118">
        <f t="shared" si="0"/>
        <v>0</v>
      </c>
      <c r="K21" s="167">
        <f t="shared" ref="K21" si="8">-SUM(J21:J22)</f>
        <v>0</v>
      </c>
      <c r="L21" s="131"/>
    </row>
    <row r="22" spans="1:12" ht="21" thickBot="1" x14ac:dyDescent="0.2">
      <c r="A22" s="172"/>
      <c r="B22" s="170"/>
      <c r="C22" s="104" t="s">
        <v>2</v>
      </c>
      <c r="D22" s="16"/>
      <c r="E22" s="111"/>
      <c r="F22" s="96"/>
      <c r="G22" s="97"/>
      <c r="H22" s="97"/>
      <c r="I22" s="97"/>
      <c r="J22" s="119">
        <f t="shared" si="0"/>
        <v>0</v>
      </c>
      <c r="K22" s="168"/>
      <c r="L22" s="132"/>
    </row>
    <row r="23" spans="1:12" ht="20.25" x14ac:dyDescent="0.15">
      <c r="A23" s="171">
        <f>'Vehicle Allocation by Dept.'!A13</f>
        <v>0</v>
      </c>
      <c r="B23" s="169"/>
      <c r="C23" s="103" t="s">
        <v>3</v>
      </c>
      <c r="D23" s="15"/>
      <c r="E23" s="110"/>
      <c r="F23" s="94"/>
      <c r="G23" s="95"/>
      <c r="H23" s="95"/>
      <c r="I23" s="95"/>
      <c r="J23" s="118">
        <f t="shared" si="0"/>
        <v>0</v>
      </c>
      <c r="K23" s="167">
        <f t="shared" ref="K23" si="9">-SUM(J23:J24)</f>
        <v>0</v>
      </c>
      <c r="L23" s="131"/>
    </row>
    <row r="24" spans="1:12" ht="21" thickBot="1" x14ac:dyDescent="0.2">
      <c r="A24" s="172"/>
      <c r="B24" s="170"/>
      <c r="C24" s="104" t="s">
        <v>2</v>
      </c>
      <c r="D24" s="16"/>
      <c r="E24" s="111"/>
      <c r="F24" s="96"/>
      <c r="G24" s="97"/>
      <c r="H24" s="97"/>
      <c r="I24" s="97"/>
      <c r="J24" s="119">
        <f t="shared" si="0"/>
        <v>0</v>
      </c>
      <c r="K24" s="168"/>
      <c r="L24" s="132"/>
    </row>
    <row r="25" spans="1:12" ht="20.25" x14ac:dyDescent="0.15">
      <c r="A25" s="171">
        <f>'Vehicle Allocation by Dept.'!A14</f>
        <v>0</v>
      </c>
      <c r="B25" s="169"/>
      <c r="C25" s="103" t="s">
        <v>3</v>
      </c>
      <c r="D25" s="15"/>
      <c r="E25" s="110"/>
      <c r="F25" s="94"/>
      <c r="G25" s="95"/>
      <c r="H25" s="95"/>
      <c r="I25" s="95"/>
      <c r="J25" s="118">
        <f t="shared" si="0"/>
        <v>0</v>
      </c>
      <c r="K25" s="167">
        <f t="shared" ref="K25" si="10">-SUM(J25:J26)</f>
        <v>0</v>
      </c>
      <c r="L25" s="131"/>
    </row>
    <row r="26" spans="1:12" ht="21" thickBot="1" x14ac:dyDescent="0.2">
      <c r="A26" s="172"/>
      <c r="B26" s="170"/>
      <c r="C26" s="104" t="s">
        <v>2</v>
      </c>
      <c r="D26" s="16"/>
      <c r="E26" s="111"/>
      <c r="F26" s="96"/>
      <c r="G26" s="97"/>
      <c r="H26" s="97"/>
      <c r="I26" s="97"/>
      <c r="J26" s="119">
        <f t="shared" si="0"/>
        <v>0</v>
      </c>
      <c r="K26" s="168"/>
      <c r="L26" s="132"/>
    </row>
    <row r="27" spans="1:12" ht="20.25" x14ac:dyDescent="0.15">
      <c r="A27" s="171">
        <f>'Vehicle Allocation by Dept.'!A15</f>
        <v>0</v>
      </c>
      <c r="B27" s="169"/>
      <c r="C27" s="103" t="s">
        <v>3</v>
      </c>
      <c r="D27" s="15"/>
      <c r="E27" s="110"/>
      <c r="F27" s="94"/>
      <c r="G27" s="95"/>
      <c r="H27" s="95"/>
      <c r="I27" s="95"/>
      <c r="J27" s="118">
        <f t="shared" si="0"/>
        <v>0</v>
      </c>
      <c r="K27" s="167">
        <f t="shared" ref="K27" si="11">-SUM(J27:J28)</f>
        <v>0</v>
      </c>
      <c r="L27" s="131"/>
    </row>
    <row r="28" spans="1:12" ht="21" thickBot="1" x14ac:dyDescent="0.2">
      <c r="A28" s="172"/>
      <c r="B28" s="170"/>
      <c r="C28" s="104" t="s">
        <v>2</v>
      </c>
      <c r="D28" s="16"/>
      <c r="E28" s="111"/>
      <c r="F28" s="96"/>
      <c r="G28" s="97"/>
      <c r="H28" s="97"/>
      <c r="I28" s="97"/>
      <c r="J28" s="119">
        <f t="shared" si="0"/>
        <v>0</v>
      </c>
      <c r="K28" s="168"/>
      <c r="L28" s="132"/>
    </row>
    <row r="29" spans="1:12" ht="20.25" x14ac:dyDescent="0.15">
      <c r="A29" s="171">
        <f>'Vehicle Allocation by Dept.'!A16</f>
        <v>0</v>
      </c>
      <c r="B29" s="169"/>
      <c r="C29" s="103" t="s">
        <v>3</v>
      </c>
      <c r="D29" s="15"/>
      <c r="E29" s="110"/>
      <c r="F29" s="94"/>
      <c r="G29" s="95"/>
      <c r="H29" s="95"/>
      <c r="I29" s="95"/>
      <c r="J29" s="118">
        <f t="shared" si="0"/>
        <v>0</v>
      </c>
      <c r="K29" s="167">
        <f t="shared" ref="K29" si="12">-SUM(J29:J30)</f>
        <v>0</v>
      </c>
      <c r="L29" s="131"/>
    </row>
    <row r="30" spans="1:12" ht="21" thickBot="1" x14ac:dyDescent="0.2">
      <c r="A30" s="172"/>
      <c r="B30" s="170"/>
      <c r="C30" s="104" t="s">
        <v>2</v>
      </c>
      <c r="D30" s="16"/>
      <c r="E30" s="111"/>
      <c r="F30" s="96"/>
      <c r="G30" s="97"/>
      <c r="H30" s="97"/>
      <c r="I30" s="97"/>
      <c r="J30" s="119">
        <f t="shared" si="0"/>
        <v>0</v>
      </c>
      <c r="K30" s="168"/>
      <c r="L30" s="132"/>
    </row>
    <row r="31" spans="1:12" ht="20.25" x14ac:dyDescent="0.15">
      <c r="A31" s="171">
        <f>'Vehicle Allocation by Dept.'!A17</f>
        <v>0</v>
      </c>
      <c r="B31" s="169"/>
      <c r="C31" s="103" t="s">
        <v>3</v>
      </c>
      <c r="D31" s="15"/>
      <c r="E31" s="110"/>
      <c r="F31" s="94"/>
      <c r="G31" s="95"/>
      <c r="H31" s="95"/>
      <c r="I31" s="95"/>
      <c r="J31" s="118">
        <f t="shared" si="0"/>
        <v>0</v>
      </c>
      <c r="K31" s="167">
        <f t="shared" ref="K31" si="13">-SUM(J31:J32)</f>
        <v>0</v>
      </c>
      <c r="L31" s="131"/>
    </row>
    <row r="32" spans="1:12" ht="21" thickBot="1" x14ac:dyDescent="0.2">
      <c r="A32" s="172"/>
      <c r="B32" s="170"/>
      <c r="C32" s="104" t="s">
        <v>2</v>
      </c>
      <c r="D32" s="16"/>
      <c r="E32" s="111"/>
      <c r="F32" s="96"/>
      <c r="G32" s="97"/>
      <c r="H32" s="97"/>
      <c r="I32" s="97"/>
      <c r="J32" s="119">
        <f t="shared" si="0"/>
        <v>0</v>
      </c>
      <c r="K32" s="168"/>
      <c r="L32" s="132"/>
    </row>
    <row r="33" spans="1:12" ht="20.25" x14ac:dyDescent="0.15">
      <c r="A33" s="171">
        <f>'Vehicle Allocation by Dept.'!$A$18</f>
        <v>0</v>
      </c>
      <c r="B33" s="169"/>
      <c r="C33" s="103" t="s">
        <v>3</v>
      </c>
      <c r="D33" s="15"/>
      <c r="E33" s="110"/>
      <c r="F33" s="94"/>
      <c r="G33" s="95"/>
      <c r="H33" s="95"/>
      <c r="I33" s="95"/>
      <c r="J33" s="118">
        <f t="shared" si="0"/>
        <v>0</v>
      </c>
      <c r="K33" s="167">
        <f t="shared" ref="K33" si="14">-SUM(J33:J34)</f>
        <v>0</v>
      </c>
      <c r="L33" s="131"/>
    </row>
    <row r="34" spans="1:12" ht="21" thickBot="1" x14ac:dyDescent="0.2">
      <c r="A34" s="172"/>
      <c r="B34" s="170"/>
      <c r="C34" s="104" t="s">
        <v>2</v>
      </c>
      <c r="D34" s="16"/>
      <c r="E34" s="111"/>
      <c r="F34" s="96"/>
      <c r="G34" s="97"/>
      <c r="H34" s="97"/>
      <c r="I34" s="97"/>
      <c r="J34" s="119">
        <f t="shared" si="0"/>
        <v>0</v>
      </c>
      <c r="K34" s="168"/>
      <c r="L34" s="132"/>
    </row>
    <row r="35" spans="1:12" ht="20.25" x14ac:dyDescent="0.15">
      <c r="A35" s="171">
        <f>'Vehicle Allocation by Dept.'!$A$19</f>
        <v>0</v>
      </c>
      <c r="B35" s="169"/>
      <c r="C35" s="103" t="s">
        <v>3</v>
      </c>
      <c r="D35" s="15"/>
      <c r="E35" s="110"/>
      <c r="F35" s="94"/>
      <c r="G35" s="95"/>
      <c r="H35" s="95"/>
      <c r="I35" s="95"/>
      <c r="J35" s="118">
        <f t="shared" si="0"/>
        <v>0</v>
      </c>
      <c r="K35" s="167">
        <f t="shared" ref="K35" si="15">-SUM(J35:J36)</f>
        <v>0</v>
      </c>
      <c r="L35" s="131"/>
    </row>
    <row r="36" spans="1:12" ht="21" thickBot="1" x14ac:dyDescent="0.2">
      <c r="A36" s="172"/>
      <c r="B36" s="170"/>
      <c r="C36" s="104" t="s">
        <v>2</v>
      </c>
      <c r="D36" s="16"/>
      <c r="E36" s="111"/>
      <c r="F36" s="96"/>
      <c r="G36" s="97"/>
      <c r="H36" s="97"/>
      <c r="I36" s="97"/>
      <c r="J36" s="119">
        <f t="shared" si="0"/>
        <v>0</v>
      </c>
      <c r="K36" s="168"/>
      <c r="L36" s="132"/>
    </row>
    <row r="37" spans="1:12" ht="20.25" x14ac:dyDescent="0.15">
      <c r="A37" s="171">
        <f>'Vehicle Allocation by Dept.'!$A$20</f>
        <v>0</v>
      </c>
      <c r="B37" s="169"/>
      <c r="C37" s="103" t="s">
        <v>3</v>
      </c>
      <c r="D37" s="15"/>
      <c r="E37" s="110"/>
      <c r="F37" s="94"/>
      <c r="G37" s="95"/>
      <c r="H37" s="95"/>
      <c r="I37" s="95"/>
      <c r="J37" s="118">
        <f t="shared" si="0"/>
        <v>0</v>
      </c>
      <c r="K37" s="167">
        <f t="shared" ref="K37" si="16">-SUM(J37:J38)</f>
        <v>0</v>
      </c>
      <c r="L37" s="131"/>
    </row>
    <row r="38" spans="1:12" ht="21" thickBot="1" x14ac:dyDescent="0.2">
      <c r="A38" s="178"/>
      <c r="B38" s="179"/>
      <c r="C38" s="112" t="s">
        <v>2</v>
      </c>
      <c r="D38" s="113"/>
      <c r="E38" s="114"/>
      <c r="F38" s="115"/>
      <c r="G38" s="116"/>
      <c r="H38" s="116"/>
      <c r="I38" s="116"/>
      <c r="J38" s="119">
        <f t="shared" si="0"/>
        <v>0</v>
      </c>
      <c r="K38" s="168"/>
      <c r="L38" s="133"/>
    </row>
    <row r="39" spans="1:12" ht="27" customHeight="1" thickTop="1" x14ac:dyDescent="0.15">
      <c r="A39" s="177" t="s">
        <v>7</v>
      </c>
      <c r="B39" s="180">
        <f>SUM(B3:B38)</f>
        <v>29</v>
      </c>
      <c r="C39" s="117" t="s">
        <v>10</v>
      </c>
      <c r="D39" s="120">
        <f>'Vehicle Allocation by Dept.'!R21</f>
        <v>0</v>
      </c>
      <c r="E39" s="121"/>
      <c r="F39" s="122"/>
      <c r="G39" s="123"/>
      <c r="H39" s="123"/>
      <c r="I39" s="123"/>
      <c r="J39" s="124">
        <f t="shared" si="0"/>
        <v>0</v>
      </c>
      <c r="K39" s="186">
        <f>-D43+E43</f>
        <v>-3</v>
      </c>
      <c r="L39" s="183" t="s">
        <v>51</v>
      </c>
    </row>
    <row r="40" spans="1:12" ht="27" customHeight="1" x14ac:dyDescent="0.15">
      <c r="A40" s="178"/>
      <c r="B40" s="181"/>
      <c r="C40" s="98" t="s">
        <v>3</v>
      </c>
      <c r="D40" s="125">
        <f>D3+D5+D7+D9+D11+D13+D15+D17+D19+D21+D23+D25+D27+D29+D31+D33+D35+D37</f>
        <v>17</v>
      </c>
      <c r="E40" s="126">
        <f t="shared" ref="E40:I40" si="17">E3+E5+E7+E9+E11+E13+E15+E17+E19+E21+E23+E25+E27+E29+E31+E33+E35+E37</f>
        <v>19</v>
      </c>
      <c r="F40" s="127">
        <f t="shared" si="17"/>
        <v>3</v>
      </c>
      <c r="G40" s="125">
        <f t="shared" si="17"/>
        <v>0</v>
      </c>
      <c r="H40" s="125">
        <f t="shared" si="17"/>
        <v>1</v>
      </c>
      <c r="I40" s="125">
        <f t="shared" si="17"/>
        <v>0</v>
      </c>
      <c r="J40" s="145">
        <f t="shared" ref="J40:J41" si="18">($D40)-SUM($E40:$I40)</f>
        <v>-6</v>
      </c>
      <c r="K40" s="187"/>
      <c r="L40" s="184"/>
    </row>
    <row r="41" spans="1:12" ht="27" customHeight="1" thickBot="1" x14ac:dyDescent="0.2">
      <c r="A41" s="172"/>
      <c r="B41" s="182"/>
      <c r="C41" s="99" t="s">
        <v>2</v>
      </c>
      <c r="D41" s="128">
        <f>D4+D6+D8+D10+D12+D14+D16+D18+D20+D22+D24+D26+D28+D30+D32+D34+D36+D38</f>
        <v>8</v>
      </c>
      <c r="E41" s="129">
        <f t="shared" ref="E41:I41" si="19">E4+E6+E8+E10+E12+E14+E16+E18+E20+E22+E24+E26+E28+E30+E32+E34+E36+E38</f>
        <v>3</v>
      </c>
      <c r="F41" s="130">
        <f t="shared" si="19"/>
        <v>2</v>
      </c>
      <c r="G41" s="128">
        <f t="shared" si="19"/>
        <v>0</v>
      </c>
      <c r="H41" s="128">
        <f t="shared" si="19"/>
        <v>0</v>
      </c>
      <c r="I41" s="128">
        <f t="shared" si="19"/>
        <v>0</v>
      </c>
      <c r="J41" s="146">
        <f t="shared" si="18"/>
        <v>3</v>
      </c>
      <c r="K41" s="188"/>
      <c r="L41" s="185"/>
    </row>
    <row r="43" spans="1:12" ht="27" hidden="1" customHeight="1" x14ac:dyDescent="0.15">
      <c r="D43" s="147">
        <f>SUM(D39:D41)</f>
        <v>25</v>
      </c>
      <c r="E43" s="147">
        <f t="shared" ref="E43:I43" si="20">SUM(E39:E41)</f>
        <v>22</v>
      </c>
      <c r="F43" s="147">
        <f t="shared" si="20"/>
        <v>5</v>
      </c>
      <c r="G43" s="147">
        <f t="shared" si="20"/>
        <v>0</v>
      </c>
      <c r="H43" s="147">
        <f t="shared" si="20"/>
        <v>1</v>
      </c>
      <c r="I43" s="147">
        <f t="shared" si="20"/>
        <v>0</v>
      </c>
      <c r="J43" s="147">
        <f>SUM(J39:J41)</f>
        <v>-3</v>
      </c>
    </row>
  </sheetData>
  <sheetProtection formatCells="0" formatColumns="0" formatRows="0" insertColumns="0" insertRows="0" deleteColumns="0" deleteRows="0" selectLockedCells="1"/>
  <customSheetViews>
    <customSheetView guid="{AAB90D4A-547C-4ACF-9917-A466EE4C65DF}" scale="75" showPageBreaks="1" showGridLines="0" zeroValues="0" fitToPage="1" printArea="1" view="pageBreakPreview" showRuler="0">
      <pane xSplit="1" ySplit="2" topLeftCell="B3" activePane="bottomRight" state="frozen"/>
      <selection pane="bottomRight" activeCell="C3" sqref="C3"/>
      <pageMargins left="0.30118110199999998" right="0.30118110199999998" top="0.53740157499999996" bottom="0.78740157499999996" header="0.511811023622047" footer="0.511811023622047"/>
      <printOptions horizontalCentered="1"/>
      <pageSetup paperSize="9" scale="49" orientation="landscape" r:id="rId1"/>
      <headerFooter alignWithMargins="0">
        <oddFooter>&amp;L&amp;"Arial,Gras"&amp;12REPRINTED : &amp;D&amp;C&amp;"Arial,Gras"&amp;12PAGE &amp;P OF &amp;N&amp;R&amp;"Arial,Gras"&amp;12FILENAME : &amp;F / &amp;A</oddFooter>
      </headerFooter>
    </customSheetView>
  </customSheetViews>
  <mergeCells count="59">
    <mergeCell ref="B37:B38"/>
    <mergeCell ref="B39:B41"/>
    <mergeCell ref="B25:B26"/>
    <mergeCell ref="B27:B28"/>
    <mergeCell ref="L39:L41"/>
    <mergeCell ref="K27:K28"/>
    <mergeCell ref="K29:K30"/>
    <mergeCell ref="K31:K32"/>
    <mergeCell ref="K33:K34"/>
    <mergeCell ref="K35:K36"/>
    <mergeCell ref="K37:K38"/>
    <mergeCell ref="K39:K41"/>
    <mergeCell ref="A39:A41"/>
    <mergeCell ref="A27:A28"/>
    <mergeCell ref="A21:A22"/>
    <mergeCell ref="A23:A24"/>
    <mergeCell ref="A25:A26"/>
    <mergeCell ref="A33:A34"/>
    <mergeCell ref="A35:A36"/>
    <mergeCell ref="A37:A38"/>
    <mergeCell ref="A13:A14"/>
    <mergeCell ref="B31:B32"/>
    <mergeCell ref="A17:A18"/>
    <mergeCell ref="B35:B36"/>
    <mergeCell ref="A1:L1"/>
    <mergeCell ref="A15:A16"/>
    <mergeCell ref="B29:B30"/>
    <mergeCell ref="A19:A20"/>
    <mergeCell ref="B33:B34"/>
    <mergeCell ref="A3:A4"/>
    <mergeCell ref="A7:A8"/>
    <mergeCell ref="A9:A10"/>
    <mergeCell ref="A5:A6"/>
    <mergeCell ref="B3:B4"/>
    <mergeCell ref="A11:A12"/>
    <mergeCell ref="A31:A32"/>
    <mergeCell ref="B17:B18"/>
    <mergeCell ref="B19:B20"/>
    <mergeCell ref="B21:B22"/>
    <mergeCell ref="B23:B24"/>
    <mergeCell ref="A29:A30"/>
    <mergeCell ref="B15:B16"/>
    <mergeCell ref="K7:K8"/>
    <mergeCell ref="K3:K4"/>
    <mergeCell ref="K5:K6"/>
    <mergeCell ref="K9:K10"/>
    <mergeCell ref="K11:K12"/>
    <mergeCell ref="K13:K14"/>
    <mergeCell ref="K15:K16"/>
    <mergeCell ref="B5:B6"/>
    <mergeCell ref="B7:B8"/>
    <mergeCell ref="B9:B10"/>
    <mergeCell ref="B11:B12"/>
    <mergeCell ref="B13:B14"/>
    <mergeCell ref="K17:K18"/>
    <mergeCell ref="K19:K20"/>
    <mergeCell ref="K21:K22"/>
    <mergeCell ref="K23:K24"/>
    <mergeCell ref="K25:K26"/>
  </mergeCells>
  <phoneticPr fontId="3" type="noConversion"/>
  <printOptions horizontalCentered="1" gridLinesSet="0"/>
  <pageMargins left="0.30118110199999998" right="0.30118110199999998" top="0.53740157499999996" bottom="0.78740157499999996" header="0.511811023622047" footer="0.511811023622047"/>
  <pageSetup paperSize="9" scale="42" orientation="portrait" r:id="rId2"/>
  <headerFooter alignWithMargins="0">
    <oddFooter>&amp;L&amp;"Arial,Gras"&amp;12REPRINTED : &amp;D&amp;C&amp;"Arial,Gras"&amp;12PAGE &amp;P OF &amp;N&amp;R&amp;"Arial,Gras"&amp;12FILENAME : 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8B28A445448908854D5927C39E4" ma:contentTypeVersion="4" ma:contentTypeDescription="Create a new document." ma:contentTypeScope="" ma:versionID="68294766df48a318e9cf5e25c34961de">
  <xsd:schema xmlns:xsd="http://www.w3.org/2001/XMLSchema" xmlns:xs="http://www.w3.org/2001/XMLSchema" xmlns:p="http://schemas.microsoft.com/office/2006/metadata/properties" xmlns:ns2="df7a84cd-31f9-4ef8-8346-8d7189ad4c7a" xmlns:ns3="842ae483-d403-464b-b057-2e3e2960b405" targetNamespace="http://schemas.microsoft.com/office/2006/metadata/properties" ma:root="true" ma:fieldsID="664f72c74296c5a683241278d9346a4f" ns2:_="" ns3:_="">
    <xsd:import namespace="df7a84cd-31f9-4ef8-8346-8d7189ad4c7a"/>
    <xsd:import namespace="842ae483-d403-464b-b057-2e3e2960b4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a84cd-31f9-4ef8-8346-8d7189ad4c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e483-d403-464b-b057-2e3e2960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9A82B-770A-464B-B036-E4A373228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a84cd-31f9-4ef8-8346-8d7189ad4c7a"/>
    <ds:schemaRef ds:uri="842ae483-d403-464b-b057-2e3e2960b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8DE8C3-7DDF-4243-838D-3A4C78E6FC8A}">
  <ds:schemaRefs>
    <ds:schemaRef ds:uri="842ae483-d403-464b-b057-2e3e2960b40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df7a84cd-31f9-4ef8-8346-8d7189ad4c7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B453CE-139E-466A-99F8-3D9F20CC0B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Vehicle Allocation by Dept.</vt:lpstr>
      <vt:lpstr>Vehicle Needs by Dept.</vt:lpstr>
      <vt:lpstr>'Vehicle Allocation by Dept.'!Print_Area</vt:lpstr>
      <vt:lpstr>'Vehicle Needs by Dept.'!Print_Area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Coddington</dc:creator>
  <cp:lastModifiedBy>MH</cp:lastModifiedBy>
  <cp:lastPrinted>2015-11-18T22:30:04Z</cp:lastPrinted>
  <dcterms:created xsi:type="dcterms:W3CDTF">1999-03-13T02:54:41Z</dcterms:created>
  <dcterms:modified xsi:type="dcterms:W3CDTF">2020-01-10T15:52:16Z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0x010100DBAC28B28A445448908854D5927C39E4</vt:lpwstr>
  </property>
</Properties>
</file>