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worksheets/sheet3.xml" ContentType="application/vnd.openxmlformats-officedocument.spreadsheetml.worksheet+xml"/>
  <Override PartName="/xl/vbaProject.bin" ContentType="application/vnd.ms-office.vbaProject"/>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drawings/drawing1.xml" ContentType="application/vnd.openxmlformats-officedocument.drawing+xml"/>
  <Override PartName="/xl/worksheets/sheet6.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Lionel\OneDrive for Business\EFOM - Draft - New fleet management\Draft_Fuel Management system\"/>
    </mc:Choice>
  </mc:AlternateContent>
  <bookViews>
    <workbookView xWindow="0" yWindow="0" windowWidth="19440" windowHeight="7965" tabRatio="684" activeTab="2"/>
  </bookViews>
  <sheets>
    <sheet name="Instructions" sheetId="6" r:id="rId1"/>
    <sheet name="DPSNs &amp; Report" sheetId="9" r:id="rId2"/>
    <sheet name="Balance &amp; Report" sheetId="11" r:id="rId3"/>
    <sheet name="Fuel Transactions " sheetId="5" r:id="rId4"/>
    <sheet name="Fuel Request from" sheetId="10" r:id="rId5"/>
    <sheet name="Sheet1" sheetId="12" r:id="rId6"/>
  </sheets>
  <externalReferences>
    <externalReference r:id="rId7"/>
    <externalReference r:id="rId8"/>
  </externalReferences>
  <definedNames>
    <definedName name="_xlnm._FilterDatabase" localSheetId="2" hidden="1">'Balance &amp; Report'!$B$10:$D$12</definedName>
    <definedName name="_xlnm._FilterDatabase" localSheetId="1" hidden="1">'DPSNs &amp; Report'!$B$7:$D$31</definedName>
    <definedName name="_xlnm._FilterDatabase" localSheetId="3" hidden="1">'Fuel Transactions '!$A$6:$E$69</definedName>
    <definedName name="_Regression_Int" localSheetId="2" hidden="1">1</definedName>
    <definedName name="_Regression_Int" localSheetId="1" hidden="1">1</definedName>
    <definedName name="BFREXCH" help="_x0000_!" localSheetId="2" xlm="1">[1]GLOBAL1.XLM!#REF!</definedName>
    <definedName name="BFREXCH" help="_x0000_!" localSheetId="1" xlm="1">[1]GLOBAL1.XLM!#REF!</definedName>
    <definedName name="BFREXCH" xlm="1" shortcutKey="h">[1]GLOBAL1.XLM!#REF!</definedName>
    <definedName name="CFAEXCH" help="_x0000_!" localSheetId="2" xlm="1">[1]GLOBAL1.XLM!#REF!</definedName>
    <definedName name="CFAEXCH" help="_x0000_!" localSheetId="1" xlm="1">[1]GLOBAL1.XLM!#REF!</definedName>
    <definedName name="CFAEXCH" xlm="1" shortcutKey="j">[1]GLOBAL1.XLM!#REF!</definedName>
    <definedName name="DSPN" localSheetId="2">'Balance &amp; Report'!$D$11:$D$12</definedName>
    <definedName name="DSPN">'DPSNs &amp; Report'!$D$8:$D$31</definedName>
    <definedName name="MyRange" localSheetId="2">[2]Summary!#REF!</definedName>
    <definedName name="MyRange" localSheetId="1">[2]Summary!#REF!</definedName>
    <definedName name="MyRange">[2]Summary!#REF!</definedName>
    <definedName name="NZEXCH" help="_x0000_!" localSheetId="2" xlm="1">[1]GLOBAL1.XLM!#REF!</definedName>
    <definedName name="NZEXCH" help="_x0000_!" localSheetId="1" xlm="1">[1]GLOBAL1.XLM!#REF!</definedName>
    <definedName name="NZEXCH" xlm="1" shortcutKey="g">[1]GLOBAL1.XLM!#REF!</definedName>
    <definedName name="NZEXCH1" xlm="1" shortcutKey="g">[1]GLOBAL1.XLM!#REF!</definedName>
    <definedName name="_xlnm.Print_Area" localSheetId="2">'Balance &amp; Report'!$A$1:$K$22</definedName>
    <definedName name="_xlnm.Print_Area" localSheetId="1">'DPSNs &amp; Report'!$A$1:$K$41</definedName>
    <definedName name="_xlnm.Print_Area" localSheetId="4">'Fuel Request from'!$A$1:$P$51</definedName>
    <definedName name="_xlnm.Print_Area" localSheetId="3">'Fuel Transactions '!$A$1:$O$75</definedName>
    <definedName name="_xlnm.Print_Area" localSheetId="0">Instructions!$A$1:$N$43</definedName>
    <definedName name="Print_Area_MI" localSheetId="2">'Balance &amp; Report'!#REF!</definedName>
    <definedName name="Print_Area_MI" localSheetId="1">'DPSNs &amp; Report'!#REF!</definedName>
    <definedName name="USDEXCH" help="_x0000_!" localSheetId="2" xlm="1">[1]GLOBAL1.XLM!#REF!</definedName>
    <definedName name="USDEXCH" help="_x0000_!" localSheetId="1" xlm="1">[1]GLOBAL1.XLM!#REF!</definedName>
    <definedName name="USDEXCH" xlm="1" shortcutKey="k">[1]GLOBAL1.XLM!#REF!</definedName>
    <definedName name="USDEXCH1" xlm="1" shortcutKey="k">[1]GLOBAL1.XLM!#REF!</definedName>
    <definedName name="Vehicle" localSheetId="2">'[2]Source Info'!#REF!</definedName>
    <definedName name="Vehicle" localSheetId="1">'[2]Source Info'!#REF!</definedName>
    <definedName name="Vehicle">'[2]Source Info'!#REF!</definedName>
    <definedName name="vehicle1">'[2]Source Info'!#REF!</definedName>
    <definedName name="Withdrawal" localSheetId="2">[2]Summary!#REF!</definedName>
    <definedName name="Withdrawal" localSheetId="1">[2]Summary!#REF!</definedName>
    <definedName name="Withdrawal">[2]Summary!#REF!</definedName>
    <definedName name="Withdrawal1">[2]Summary!#REF!</definedName>
  </definedNames>
  <calcPr calcId="152511"/>
</workbook>
</file>

<file path=xl/calcChain.xml><?xml version="1.0" encoding="utf-8"?>
<calcChain xmlns="http://schemas.openxmlformats.org/spreadsheetml/2006/main">
  <c r="O69" i="5" l="1"/>
  <c r="N69" i="5"/>
  <c r="M69" i="5"/>
  <c r="K69" i="5"/>
  <c r="I69" i="5"/>
  <c r="G69" i="5"/>
  <c r="A1" i="5" l="1"/>
  <c r="G8" i="9" l="1"/>
  <c r="C8" i="9"/>
  <c r="I31" i="9" l="1"/>
  <c r="H31" i="9"/>
  <c r="G31" i="9"/>
  <c r="F31" i="9"/>
  <c r="E31" i="9"/>
  <c r="I30" i="9"/>
  <c r="H30" i="9"/>
  <c r="G30" i="9"/>
  <c r="F30" i="9"/>
  <c r="E30" i="9"/>
  <c r="I29" i="9"/>
  <c r="H29" i="9"/>
  <c r="G29" i="9"/>
  <c r="F29" i="9"/>
  <c r="E29" i="9"/>
  <c r="I28" i="9"/>
  <c r="H28" i="9"/>
  <c r="G28" i="9"/>
  <c r="F28" i="9"/>
  <c r="E28" i="9"/>
  <c r="I27" i="9"/>
  <c r="H27" i="9"/>
  <c r="G27" i="9"/>
  <c r="F27" i="9"/>
  <c r="E27" i="9"/>
  <c r="I26" i="9"/>
  <c r="H26" i="9"/>
  <c r="G26" i="9"/>
  <c r="F26" i="9"/>
  <c r="E26" i="9"/>
  <c r="I25" i="9"/>
  <c r="H25" i="9"/>
  <c r="G25" i="9"/>
  <c r="F25" i="9"/>
  <c r="E25" i="9"/>
  <c r="I24" i="9"/>
  <c r="H24" i="9"/>
  <c r="G24" i="9"/>
  <c r="F24" i="9"/>
  <c r="E24" i="9"/>
  <c r="I23" i="9"/>
  <c r="H23" i="9"/>
  <c r="G23" i="9"/>
  <c r="F23" i="9"/>
  <c r="E23" i="9"/>
  <c r="I22" i="9"/>
  <c r="H22" i="9"/>
  <c r="G22" i="9"/>
  <c r="F22" i="9"/>
  <c r="E22" i="9"/>
  <c r="I21" i="9"/>
  <c r="H21" i="9"/>
  <c r="G21" i="9"/>
  <c r="F21" i="9"/>
  <c r="E21" i="9"/>
  <c r="I20" i="9"/>
  <c r="H20" i="9"/>
  <c r="G20" i="9"/>
  <c r="F20" i="9"/>
  <c r="E20" i="9"/>
  <c r="I19" i="9"/>
  <c r="H19" i="9"/>
  <c r="G19" i="9"/>
  <c r="F19" i="9"/>
  <c r="E19" i="9"/>
  <c r="I18" i="9"/>
  <c r="H18" i="9"/>
  <c r="G18" i="9"/>
  <c r="F18" i="9"/>
  <c r="E18" i="9"/>
  <c r="I17" i="9"/>
  <c r="H17" i="9"/>
  <c r="G17" i="9"/>
  <c r="F17" i="9"/>
  <c r="E17" i="9"/>
  <c r="I16" i="9"/>
  <c r="H16" i="9"/>
  <c r="G16" i="9"/>
  <c r="F16" i="9"/>
  <c r="E16" i="9"/>
  <c r="I15" i="9"/>
  <c r="H15" i="9"/>
  <c r="G15" i="9"/>
  <c r="F15" i="9"/>
  <c r="E15" i="9"/>
  <c r="I14" i="9"/>
  <c r="H14" i="9"/>
  <c r="G14" i="9"/>
  <c r="F14" i="9"/>
  <c r="E14" i="9"/>
  <c r="I13" i="9"/>
  <c r="H13" i="9"/>
  <c r="G13" i="9"/>
  <c r="F13" i="9"/>
  <c r="E13" i="9"/>
  <c r="I12" i="9"/>
  <c r="H12" i="9"/>
  <c r="G12" i="9"/>
  <c r="F12" i="9"/>
  <c r="E12" i="9"/>
  <c r="I11" i="9"/>
  <c r="H11" i="9"/>
  <c r="G11" i="9"/>
  <c r="F11" i="9"/>
  <c r="E11" i="9"/>
  <c r="E11" i="11"/>
  <c r="H7" i="9"/>
  <c r="G7" i="9"/>
  <c r="I7" i="9"/>
  <c r="E7" i="9"/>
  <c r="F7" i="9"/>
  <c r="I12" i="11"/>
  <c r="I11" i="11"/>
  <c r="I10" i="11"/>
  <c r="H10" i="11"/>
  <c r="G10" i="11"/>
  <c r="M6" i="5"/>
  <c r="K6" i="5"/>
  <c r="G3" i="11"/>
  <c r="F7" i="11"/>
  <c r="F6" i="11"/>
  <c r="G12" i="11"/>
  <c r="H12" i="11"/>
  <c r="H11" i="11"/>
  <c r="G11" i="11"/>
  <c r="F12" i="11"/>
  <c r="E12" i="11"/>
  <c r="F11" i="11"/>
  <c r="I6" i="5"/>
  <c r="G6" i="5"/>
  <c r="O6" i="5"/>
  <c r="N6" i="5"/>
  <c r="L69" i="5"/>
  <c r="J69" i="5"/>
  <c r="F10" i="11"/>
  <c r="E10" i="11"/>
  <c r="A1" i="11"/>
  <c r="J22" i="9" l="1"/>
  <c r="J14" i="9"/>
  <c r="J18" i="9"/>
  <c r="J26" i="9"/>
  <c r="J30" i="9"/>
  <c r="J13" i="9"/>
  <c r="J12" i="9"/>
  <c r="J16" i="9"/>
  <c r="J20" i="9"/>
  <c r="J24" i="9"/>
  <c r="J28" i="9"/>
  <c r="J11" i="9"/>
  <c r="J15" i="9"/>
  <c r="J17" i="9"/>
  <c r="J19" i="9"/>
  <c r="J21" i="9"/>
  <c r="J23" i="9"/>
  <c r="J25" i="9"/>
  <c r="J27" i="9"/>
  <c r="J29" i="9"/>
  <c r="J31" i="9"/>
  <c r="G14" i="11"/>
  <c r="H14" i="11"/>
  <c r="I14" i="11"/>
  <c r="F14" i="11"/>
  <c r="E14" i="11"/>
  <c r="J11" i="11"/>
  <c r="J12" i="11"/>
  <c r="H7" i="11" s="1"/>
  <c r="J7" i="11" s="1"/>
  <c r="A1" i="9"/>
  <c r="H6" i="11" l="1"/>
  <c r="J14" i="11"/>
  <c r="I7" i="11"/>
  <c r="I6" i="11" l="1"/>
  <c r="J6" i="11"/>
  <c r="P15" i="6" l="1"/>
  <c r="P13" i="6"/>
  <c r="P11" i="6"/>
  <c r="F8" i="9" l="1"/>
  <c r="H8" i="9"/>
  <c r="I8" i="9"/>
  <c r="E8" i="9"/>
  <c r="I9" i="9"/>
  <c r="E9" i="9"/>
  <c r="H9" i="9"/>
  <c r="G9" i="9"/>
  <c r="F9" i="9"/>
  <c r="H10" i="9"/>
  <c r="F10" i="9"/>
  <c r="I10" i="9"/>
  <c r="E10" i="9"/>
  <c r="G10" i="9"/>
  <c r="A69" i="5"/>
  <c r="J10" i="9" l="1"/>
  <c r="I33" i="9"/>
  <c r="G33" i="9"/>
  <c r="J9" i="9"/>
  <c r="H33" i="9"/>
  <c r="E33" i="9"/>
  <c r="F33" i="9"/>
  <c r="J8" i="9"/>
  <c r="J33" i="9" l="1"/>
  <c r="H69" i="5" l="1"/>
  <c r="F69" i="5"/>
  <c r="B2" i="5" l="1"/>
</calcChain>
</file>

<file path=xl/sharedStrings.xml><?xml version="1.0" encoding="utf-8"?>
<sst xmlns="http://schemas.openxmlformats.org/spreadsheetml/2006/main" count="244" uniqueCount="127">
  <si>
    <t>Date</t>
  </si>
  <si>
    <t>DATE</t>
  </si>
  <si>
    <t>Diesel</t>
  </si>
  <si>
    <t>Gasoline</t>
  </si>
  <si>
    <t>Macros</t>
  </si>
  <si>
    <t>RCA</t>
  </si>
  <si>
    <t>ESSENCE</t>
  </si>
  <si>
    <t>DSPN</t>
  </si>
  <si>
    <t>SIGNATURE</t>
  </si>
  <si>
    <t>FCFA</t>
  </si>
  <si>
    <t>Vehicle Allocation Pool</t>
  </si>
  <si>
    <t>FUEL BALANCE SHEET AND LIQUIDATION REPORT</t>
  </si>
  <si>
    <t>BODA</t>
  </si>
  <si>
    <t>GASOIL</t>
  </si>
  <si>
    <t xml:space="preserve"> 25 mars au 20 Avril 2015</t>
  </si>
  <si>
    <t>Field Office:</t>
  </si>
  <si>
    <t>Fuel Facility:</t>
  </si>
  <si>
    <t>TRANSACTION DESCRIPTION</t>
  </si>
  <si>
    <t>Balance</t>
  </si>
  <si>
    <t>Column Totals and Ending Balance:</t>
  </si>
  <si>
    <t>Reviewed by (Name and Signature)</t>
  </si>
  <si>
    <t>Approved by (Name and Signature)</t>
  </si>
  <si>
    <t>No. GRN /
FV / GDN</t>
  </si>
  <si>
    <t>Please contact me at the e-mail address to the left if you have problems with this workbook.  The Excel workbooks and worksheets I design are protected, but no passwords are assigned.  This inhibits the inadvertent deletion of formulas and links, but allows users to modify worksheets as necessary.  To unprotect a worksheet, click "Tools / Protection / Unprotect Sheet".  I recommend that, once any given sheet is modified, the user reprotect the sheet by clicking "Tools / Protection / Protect Sheet".  Do not enter a password when reprotecting the worksheet.</t>
  </si>
  <si>
    <t>Pre-Paid fuel is procured from and liquidated to Operating Cash-on-Hand (OCH) balances or CRS bank accounts.  This workbook is used to electronically track fuel transactions, either at teh fuel station or at the fuel farm.  The EFR Transportation Officer will submit a printout of this workbook, along will all support documents, to the EFR Logistics Officer for review, and to the EFR Finance Officer to liquidate pre-paid fuel advances and request replenishments.   Once forwarded to the Country Program Finance Department,  they will make the appropriate entries into SUN using CRS approved vouchers, and will then report to HQ/Finance.</t>
  </si>
  <si>
    <r>
      <t xml:space="preserve">This file contains Macros written in Visual Basic (VBA) code.  It automatically formats the Fuel Balance Sheet for you through various links and keyed macro commands.  In order for the macros to work properly, your computer's security settings must be set to medium or low (medium is recommended).  Click "Tools / Macro / Security" and select either the Medium or Low option.
If the </t>
    </r>
    <r>
      <rPr>
        <b/>
        <sz val="11"/>
        <color indexed="18"/>
        <rFont val="Arial Narrow"/>
        <family val="2"/>
      </rPr>
      <t>High Security</t>
    </r>
    <r>
      <rPr>
        <sz val="11"/>
        <color indexed="18"/>
        <rFont val="Arial Narrow"/>
        <family val="2"/>
      </rPr>
      <t xml:space="preserve"> option is selected: the macros will not work.
If the </t>
    </r>
    <r>
      <rPr>
        <b/>
        <sz val="11"/>
        <color indexed="18"/>
        <rFont val="Arial Narrow"/>
        <family val="2"/>
      </rPr>
      <t xml:space="preserve">Medium Security </t>
    </r>
    <r>
      <rPr>
        <sz val="11"/>
        <color indexed="18"/>
        <rFont val="Arial Narrow"/>
        <family val="2"/>
      </rPr>
      <t xml:space="preserve">option is selected: each time you open files that contain VBA macros, you will be asked if you want to enable or disable them.
If the </t>
    </r>
    <r>
      <rPr>
        <b/>
        <sz val="11"/>
        <color indexed="18"/>
        <rFont val="Arial Narrow"/>
        <family val="2"/>
      </rPr>
      <t>Low Security</t>
    </r>
    <r>
      <rPr>
        <sz val="11"/>
        <color indexed="18"/>
        <rFont val="Arial Narrow"/>
        <family val="2"/>
      </rPr>
      <t xml:space="preserve"> option is selected: the macros will work and you will not receive any warning messages.  However, this may put your computer at risk from macros in programs imported from unknown sources and is therefore NOT recommended.</t>
    </r>
  </si>
  <si>
    <t>Set default options</t>
  </si>
  <si>
    <t>Set up worksheet default values as instructed below:</t>
  </si>
  <si>
    <t>Enter the name of the country in which you are working:</t>
  </si>
  <si>
    <t>Enter the name of the field office at which you are working:</t>
  </si>
  <si>
    <t>Enter the Country code (3 numbers, ex., RCA = 620):</t>
  </si>
  <si>
    <t>Warning!</t>
  </si>
  <si>
    <t>Do not change the order of columns in the worksheets.</t>
  </si>
  <si>
    <t>Do not change the name of this "Instructions" sheet.</t>
  </si>
  <si>
    <t>Do not use a password to protect the sheets.</t>
  </si>
  <si>
    <t>Check if the currency does or does not require decimal points (e.g., FCFA, USD, KWA):</t>
  </si>
  <si>
    <t>PLEASE ENTER COUNTRY NAME IN ALL CAPS!</t>
  </si>
  <si>
    <t>Format the workbook and worksheets:</t>
  </si>
  <si>
    <t>To copy and insert additional rows, including formulas: on any worksheet, place the cursor in a cell on the row below which the copied row is to be inserted and press CTRL-I.  Each key entry copies and inserts one (1) row below the cursor. NEVER DO THIS OPERATION on the first raw or last raw of the table.</t>
  </si>
  <si>
    <t>PERIOD:</t>
  </si>
  <si>
    <t>FUEL CONSUMPTION</t>
  </si>
  <si>
    <t xml:space="preserve"> Consumption total value</t>
  </si>
  <si>
    <t>Department / Project</t>
  </si>
  <si>
    <t>OUT FROM STOCK / CONSUMPTION AND VALUE:</t>
  </si>
  <si>
    <t>1050-620-0000</t>
  </si>
  <si>
    <t>Tom card desription</t>
  </si>
  <si>
    <t>AA</t>
  </si>
  <si>
    <t>BB</t>
  </si>
  <si>
    <t xml:space="preserve"> </t>
  </si>
  <si>
    <t>(Liters In)</t>
  </si>
  <si>
    <t>(Liters Out)</t>
  </si>
  <si>
    <t>OTHER</t>
  </si>
  <si>
    <t>DEBIT (IN)</t>
  </si>
  <si>
    <t>CREDIT (OUT)</t>
  </si>
  <si>
    <t>pre-paid credit</t>
  </si>
  <si>
    <t>Amount to refill</t>
  </si>
  <si>
    <t>CONSUMPTION AND VALUE:</t>
  </si>
  <si>
    <t>Spend</t>
  </si>
  <si>
    <t>FUEL AND COST CONSUMPTION REPORT BY DEPARTMENT / DSPN</t>
  </si>
  <si>
    <t>Véhicule Cost Pool</t>
  </si>
  <si>
    <t>Facilities Cost Pool</t>
  </si>
  <si>
    <t>Donor Source</t>
  </si>
  <si>
    <t>Enter the DSPN for the Cash Account.</t>
  </si>
  <si>
    <t>Enter the DSPN funding the project and Project name:</t>
  </si>
  <si>
    <t>DSPN #2 Enter the DSPN and name if necessary:</t>
  </si>
  <si>
    <t>DSPN #3 Enter the DSPN and name if necessary:</t>
  </si>
  <si>
    <t>DSPN #4 Enter the DSPN and name if necessary:</t>
  </si>
  <si>
    <t>DSPN #5 Enter the DSPN and name if necessary:</t>
  </si>
  <si>
    <t>DSPN #6 Enter the DSPN and name if necessary:</t>
  </si>
  <si>
    <t>DSPN #7 Enter the DSPN and name if necessary:</t>
  </si>
  <si>
    <t>DSPN #8 Enter the DSPN and name if necessary:</t>
  </si>
  <si>
    <t>DSPN #9 Enter the DSPN and name if necessary:</t>
  </si>
  <si>
    <t>DSPN #10 Enter the DSPN and name if necessary:</t>
  </si>
  <si>
    <t>DSPN #11 Enter the DSPN and name if necessary:</t>
  </si>
  <si>
    <t>DSPN #12 Enter the DSPN and name if necessary:</t>
  </si>
  <si>
    <t>Credited Amount</t>
  </si>
  <si>
    <t>ADVANCE / ADMINISTRATION</t>
  </si>
  <si>
    <t>Use of the Workbook</t>
  </si>
  <si>
    <t>Project Name</t>
  </si>
  <si>
    <t>□</t>
  </si>
  <si>
    <t>Rented vehicle</t>
  </si>
  <si>
    <t>Yes</t>
  </si>
  <si>
    <t>No</t>
  </si>
  <si>
    <t>&lt;1/4</t>
  </si>
  <si>
    <t>1/4</t>
  </si>
  <si>
    <t>1/2</t>
  </si>
  <si>
    <t>&gt;1/2</t>
  </si>
  <si>
    <t>Mealage (KM)</t>
  </si>
  <si>
    <t>Petrol</t>
  </si>
  <si>
    <t>Requested by</t>
  </si>
  <si>
    <t xml:space="preserve"> (name &amp; signature)</t>
  </si>
  <si>
    <t>Justificatif</t>
  </si>
  <si>
    <t>#1 Enter supplier name / Pre-paid credited amount:</t>
  </si>
  <si>
    <t>Supplier Name</t>
  </si>
  <si>
    <t>#2 Enter supplier name / / Pre-paid credited amount:</t>
  </si>
  <si>
    <t>Service description</t>
  </si>
  <si>
    <t>e.g. Gasoil</t>
  </si>
  <si>
    <t>e.g. essence</t>
  </si>
  <si>
    <t>FUEL AND COST CONSUMPTION REPORT BY SUPPLIER</t>
  </si>
  <si>
    <t>Supplier name</t>
  </si>
  <si>
    <t>FUEL REQUEST FORM_VOUCHER Number_______________________</t>
  </si>
  <si>
    <t>Moto / Vehicle / Generator immatriculation:</t>
  </si>
  <si>
    <t>Other</t>
  </si>
  <si>
    <t>__________________</t>
  </si>
  <si>
    <t>Purchasse</t>
  </si>
  <si>
    <t>For sub office_____________________________</t>
  </si>
  <si>
    <t>PRF # ____________________</t>
  </si>
  <si>
    <t>Fuel Guage level</t>
  </si>
  <si>
    <t>Qty (L)</t>
  </si>
  <si>
    <t>est. Cost</t>
  </si>
  <si>
    <t>Verified  / Authorised by (FM)</t>
  </si>
  <si>
    <t>Approuved by (Op. Manager)</t>
  </si>
  <si>
    <t>VOUCHER No</t>
  </si>
  <si>
    <t xml:space="preserve">Card received by </t>
  </si>
  <si>
    <t>Carte Returned by</t>
  </si>
  <si>
    <t>Voucher Copy</t>
  </si>
  <si>
    <t>Receipt Total</t>
  </si>
  <si>
    <t>GRN</t>
  </si>
  <si>
    <t>GRN / DN</t>
  </si>
  <si>
    <r>
      <rPr>
        <b/>
        <i/>
        <sz val="10"/>
        <rFont val="Arial Narrow"/>
        <family val="2"/>
      </rPr>
      <t xml:space="preserve">Note 1: </t>
    </r>
    <r>
      <rPr>
        <i/>
        <sz val="10"/>
        <rFont val="Arial Narrow"/>
        <family val="2"/>
      </rPr>
      <t>verification / Authorization by the Fleet Manager (FM) is mandatory when the fuel is put directly in the vehicle fuel  tank. For all other request FM signature is not required</t>
    </r>
  </si>
  <si>
    <r>
      <rPr>
        <b/>
        <i/>
        <sz val="10"/>
        <rFont val="Arial Narrow"/>
        <family val="2"/>
      </rPr>
      <t>Note 2:</t>
    </r>
    <r>
      <rPr>
        <i/>
        <sz val="10"/>
        <rFont val="Arial Narrow"/>
        <family val="2"/>
      </rPr>
      <t xml:space="preserve"> The Operation Manager approves all request / by Default HoOps can approve</t>
    </r>
  </si>
  <si>
    <r>
      <rPr>
        <b/>
        <i/>
        <sz val="10"/>
        <rFont val="Arial Narrow"/>
        <family val="2"/>
      </rPr>
      <t>Note 3</t>
    </r>
    <r>
      <rPr>
        <i/>
        <sz val="10"/>
        <rFont val="Arial Narrow"/>
        <family val="2"/>
      </rPr>
      <t>:  Receipt from the fueling station must be obtained as well as a copy of the Fuel Voiucher.duly signed and stamped The driver and the supplier will sign off on the receipt. The vehicle plate number and the mealage  must be indicated on the receipt .</t>
    </r>
  </si>
  <si>
    <t>After the default values are set above, save the file as an Excel Template (.xlt):  click "File / Save As"  and a window will appear.  
Save as type: select "Template"
Enter a file name: type "Fuel Balance Sheet and Report_Voucher (Field Office-Country)"</t>
  </si>
  <si>
    <t>To open a new Excel workbook template:
Click "File / New / Spreadsheet Solutions" and select "Fuel Balance Sheet and Report_Voucher (Field Office-Country)"  
To save the workbook:
Click "File / Save As / [Save In]" select a destination on the C: drive or create a folder
Save as type: select "Microsoft Excel Workbook"
File name: type "Fuel Balance Sheet and Report_Voucher (Field Office-Country)" (Reporting Period)"</t>
  </si>
  <si>
    <t>SUPPLIER INFORMATION SECTION.</t>
  </si>
  <si>
    <t xml:space="preserve">Workbook created in 2006 by: 
Workbook revised in 2015 by: :
</t>
  </si>
  <si>
    <t>Dave Coddington
Operations TA / ERT
Nairobi, KENYA
dcoddington@ert.org
CRS - HRD
lionel.lajous@crs.org</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</si>
</sst>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409]d\-mmm\-yy;@"/>
    <numFmt numFmtId="165" formatCode="0000\-000\-0000"/>
    <numFmt numFmtId="166" formatCode="[$-409]d\-mmm\-yyyy;@"/>
    <numFmt numFmtId="167" formatCode="#,##0.0_);\(#,##0.0\)"/>
    <numFmt numFmtId="168" formatCode="#,##0.0"/>
    <numFmt numFmtId="169" formatCode="0000"/>
  </numFmts>
  <fonts count="42" x14ac:knownFonts="1">
    <font>
      <sz val="11"/>
      <name val="Arial"/>
    </font>
    <font>
      <sz val="11"/>
      <name val="Arial Narrow"/>
      <family val="2"/>
    </font>
    <font>
      <b/>
      <sz val="11"/>
      <name val="Arial Narrow"/>
      <family val="2"/>
    </font>
    <font>
      <sz val="11"/>
      <color indexed="8"/>
      <name val="Arial Narrow"/>
      <family val="2"/>
    </font>
    <font>
      <b/>
      <sz val="16"/>
      <name val="Arial Narrow"/>
      <family val="2"/>
    </font>
    <font>
      <sz val="16"/>
      <name val="Arial Narrow"/>
      <family val="2"/>
    </font>
    <font>
      <b/>
      <sz val="12"/>
      <name val="Arial Narrow"/>
      <family val="2"/>
    </font>
    <font>
      <b/>
      <sz val="14"/>
      <name val="Arial Narrow"/>
      <family val="2"/>
    </font>
    <font>
      <sz val="10"/>
      <name val="Arial Narrow"/>
      <family val="2"/>
    </font>
    <font>
      <b/>
      <sz val="12"/>
      <color indexed="9"/>
      <name val="Arial Narrow"/>
      <family val="2"/>
    </font>
    <font>
      <sz val="10"/>
      <name val="Arial"/>
      <family val="2"/>
    </font>
    <font>
      <b/>
      <sz val="18"/>
      <color indexed="18"/>
      <name val="Arial Narrow"/>
      <family val="2"/>
    </font>
    <font>
      <sz val="12"/>
      <color indexed="18"/>
      <name val="Arial Narrow"/>
      <family val="2"/>
    </font>
    <font>
      <sz val="11"/>
      <color indexed="18"/>
      <name val="Arial Narrow"/>
      <family val="2"/>
    </font>
    <font>
      <b/>
      <u/>
      <sz val="16"/>
      <color indexed="18"/>
      <name val="Arial Narrow"/>
      <family val="2"/>
    </font>
    <font>
      <b/>
      <u/>
      <sz val="11"/>
      <color indexed="18"/>
      <name val="Arial Narrow"/>
      <family val="2"/>
    </font>
    <font>
      <b/>
      <sz val="11"/>
      <color indexed="18"/>
      <name val="Arial Narrow"/>
      <family val="2"/>
    </font>
    <font>
      <b/>
      <sz val="12"/>
      <color indexed="10"/>
      <name val="Arial Narrow"/>
      <family val="2"/>
    </font>
    <font>
      <b/>
      <sz val="14"/>
      <color indexed="10"/>
      <name val="Arial Narrow"/>
      <family val="2"/>
    </font>
    <font>
      <b/>
      <sz val="14"/>
      <color indexed="8"/>
      <name val="Arial Narrow"/>
      <family val="2"/>
    </font>
    <font>
      <b/>
      <sz val="14"/>
      <color indexed="18"/>
      <name val="Arial Narrow"/>
      <family val="2"/>
    </font>
    <font>
      <sz val="10"/>
      <name val="Courier"/>
      <family val="3"/>
    </font>
    <font>
      <sz val="12"/>
      <name val="Arial Narrow"/>
      <family val="2"/>
    </font>
    <font>
      <b/>
      <sz val="20"/>
      <name val="Arial Narrow"/>
      <family val="2"/>
    </font>
    <font>
      <b/>
      <sz val="13"/>
      <name val="Arial Narrow"/>
      <family val="2"/>
    </font>
    <font>
      <b/>
      <i/>
      <sz val="12"/>
      <color rgb="FF002060"/>
      <name val="Arial Narrow"/>
      <family val="2"/>
    </font>
    <font>
      <b/>
      <sz val="10"/>
      <color indexed="8"/>
      <name val="Arial Narrow"/>
      <family val="2"/>
    </font>
    <font>
      <b/>
      <sz val="10"/>
      <color indexed="18"/>
      <name val="Arial Narrow"/>
      <family val="2"/>
    </font>
    <font>
      <b/>
      <sz val="12"/>
      <color indexed="18"/>
      <name val="Arial Narrow"/>
      <family val="2"/>
    </font>
    <font>
      <sz val="11"/>
      <name val="Arial"/>
      <family val="2"/>
    </font>
    <font>
      <b/>
      <sz val="16"/>
      <color rgb="FFFF0000"/>
      <name val="Arial Narrow"/>
      <family val="2"/>
    </font>
    <font>
      <b/>
      <sz val="12"/>
      <color theme="4" tint="-0.499984740745262"/>
      <name val="Arial Narrow"/>
      <family val="2"/>
    </font>
    <font>
      <sz val="12"/>
      <color theme="9" tint="-0.499984740745262"/>
      <name val="Arial Narrow"/>
      <family val="2"/>
    </font>
    <font>
      <sz val="12"/>
      <color rgb="FF002060"/>
      <name val="Arial Narrow"/>
      <family val="2"/>
    </font>
    <font>
      <sz val="12"/>
      <color theme="4" tint="-0.499984740745262"/>
      <name val="Arial Narrow"/>
      <family val="2"/>
    </font>
    <font>
      <b/>
      <sz val="10"/>
      <name val="Arial Narrow"/>
      <family val="2"/>
    </font>
    <font>
      <b/>
      <sz val="12"/>
      <color indexed="8"/>
      <name val="Arial Narrow"/>
      <family val="2"/>
    </font>
    <font>
      <sz val="12"/>
      <color theme="1"/>
      <name val="Arial Narrow"/>
      <family val="2"/>
    </font>
    <font>
      <b/>
      <sz val="14"/>
      <color rgb="FFFF0000"/>
      <name val="Arial Narrow"/>
      <family val="2"/>
    </font>
    <font>
      <sz val="8"/>
      <name val="Arial Narrow"/>
      <family val="2"/>
    </font>
    <font>
      <i/>
      <sz val="10"/>
      <name val="Arial Narrow"/>
      <family val="2"/>
    </font>
    <font>
      <b/>
      <i/>
      <sz val="10"/>
      <name val="Arial Narrow"/>
      <family val="2"/>
    </font>
  </fonts>
  <fills count="12">
    <fill>
      <patternFill patternType="none"/>
    </fill>
    <fill>
      <patternFill patternType="gray125"/>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31"/>
        <bgColor indexed="64"/>
      </patternFill>
    </fill>
    <fill>
      <patternFill patternType="solid">
        <fgColor indexed="56"/>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3" tint="0.79998168889431442"/>
        <bgColor indexed="64"/>
      </patternFill>
    </fill>
  </fills>
  <borders count="95">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style="thin">
        <color indexed="64"/>
      </top>
      <bottom style="thick">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style="thick">
        <color indexed="64"/>
      </top>
      <bottom/>
      <diagonal/>
    </border>
    <border>
      <left style="thick">
        <color indexed="64"/>
      </left>
      <right style="thin">
        <color indexed="64"/>
      </right>
      <top style="thick">
        <color indexed="64"/>
      </top>
      <bottom style="thick">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ck">
        <color auto="1"/>
      </left>
      <right/>
      <top style="medium">
        <color indexed="64"/>
      </top>
      <bottom style="medium">
        <color indexed="64"/>
      </bottom>
      <diagonal/>
    </border>
    <border>
      <left/>
      <right/>
      <top style="medium">
        <color indexed="10"/>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right/>
      <top/>
      <bottom style="double">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right/>
      <top/>
      <bottom style="medium">
        <color rgb="FFFF000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3">
    <xf numFmtId="0" fontId="0" fillId="0" borderId="0"/>
    <xf numFmtId="0" fontId="10" fillId="0" borderId="0"/>
    <xf numFmtId="0" fontId="21" fillId="0" borderId="0"/>
  </cellStyleXfs>
  <cellXfs count="277">
    <xf numFmtId="0" fontId="0" fillId="0" borderId="0" xfId="0"/>
    <xf numFmtId="0" fontId="1" fillId="0" borderId="0" xfId="0" applyFont="1" applyAlignment="1">
      <alignment horizontal="center" vertical="center"/>
    </xf>
    <xf numFmtId="15" fontId="1" fillId="0" borderId="0" xfId="0" applyNumberFormat="1" applyFont="1" applyAlignment="1">
      <alignment horizontal="center" vertical="center"/>
    </xf>
    <xf numFmtId="15" fontId="1" fillId="0" borderId="4" xfId="0" applyNumberFormat="1" applyFont="1" applyBorder="1" applyAlignment="1" applyProtection="1">
      <alignment horizontal="center" vertical="center"/>
      <protection locked="0"/>
    </xf>
    <xf numFmtId="49" fontId="1" fillId="0" borderId="5" xfId="0" applyNumberFormat="1" applyFont="1" applyBorder="1" applyAlignment="1" applyProtection="1">
      <alignment horizontal="center" vertical="center"/>
      <protection locked="0"/>
    </xf>
    <xf numFmtId="49" fontId="1" fillId="0" borderId="7" xfId="0" applyNumberFormat="1" applyFont="1" applyBorder="1" applyAlignment="1" applyProtection="1">
      <alignment horizontal="center" vertical="center"/>
      <protection locked="0"/>
    </xf>
    <xf numFmtId="0" fontId="5" fillId="0" borderId="0" xfId="0" applyFont="1" applyAlignment="1">
      <alignment horizontal="center" vertical="center"/>
    </xf>
    <xf numFmtId="49" fontId="1" fillId="2" borderId="8" xfId="0" applyNumberFormat="1" applyFont="1" applyFill="1" applyBorder="1" applyAlignment="1">
      <alignment horizontal="center" vertical="center"/>
    </xf>
    <xf numFmtId="49" fontId="3" fillId="2" borderId="12" xfId="0" applyNumberFormat="1" applyFont="1" applyFill="1" applyBorder="1" applyAlignment="1">
      <alignment horizontal="center" vertical="center"/>
    </xf>
    <xf numFmtId="0" fontId="12" fillId="4" borderId="0" xfId="1" applyFont="1" applyFill="1" applyAlignment="1">
      <alignment vertical="center" wrapText="1"/>
    </xf>
    <xf numFmtId="0" fontId="13" fillId="4" borderId="0" xfId="1" applyFont="1" applyFill="1" applyAlignment="1">
      <alignment vertical="center" wrapText="1"/>
    </xf>
    <xf numFmtId="165" fontId="1" fillId="0" borderId="6" xfId="0" applyNumberFormat="1" applyFont="1" applyBorder="1" applyAlignment="1" applyProtection="1">
      <alignment horizontal="center" vertical="center"/>
      <protection locked="0"/>
    </xf>
    <xf numFmtId="0" fontId="2" fillId="7" borderId="0" xfId="0" applyFont="1" applyFill="1" applyBorder="1" applyAlignment="1">
      <alignment horizontal="right" vertical="center"/>
    </xf>
    <xf numFmtId="0" fontId="2" fillId="7" borderId="14" xfId="0" applyFont="1" applyFill="1" applyBorder="1" applyAlignment="1">
      <alignment horizontal="center" vertical="center"/>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xf>
    <xf numFmtId="0" fontId="2" fillId="7" borderId="16" xfId="0" applyFont="1" applyFill="1" applyBorder="1" applyAlignment="1">
      <alignment horizontal="left" vertical="center"/>
    </xf>
    <xf numFmtId="0" fontId="2" fillId="7" borderId="14" xfId="0" applyFont="1" applyFill="1" applyBorder="1" applyAlignment="1">
      <alignment horizontal="center" vertical="center" wrapText="1"/>
    </xf>
    <xf numFmtId="0" fontId="2" fillId="7" borderId="17" xfId="0" applyFont="1" applyFill="1" applyBorder="1" applyAlignment="1">
      <alignment horizontal="center" vertical="center" wrapText="1"/>
    </xf>
    <xf numFmtId="49" fontId="2" fillId="7" borderId="20" xfId="0" applyNumberFormat="1" applyFont="1" applyFill="1" applyBorder="1" applyAlignment="1">
      <alignment horizontal="left" vertical="center"/>
    </xf>
    <xf numFmtId="0" fontId="1" fillId="7" borderId="0" xfId="0" applyFont="1" applyFill="1" applyAlignment="1" applyProtection="1">
      <alignment horizontal="center" vertical="center"/>
    </xf>
    <xf numFmtId="0" fontId="4" fillId="0" borderId="0" xfId="2" applyFont="1" applyAlignment="1" applyProtection="1">
      <alignment vertical="center"/>
    </xf>
    <xf numFmtId="0" fontId="4" fillId="0" borderId="0" xfId="2" applyFont="1" applyAlignment="1" applyProtection="1">
      <alignment horizontal="center" vertical="center"/>
    </xf>
    <xf numFmtId="0" fontId="8" fillId="0" borderId="0" xfId="2" applyFont="1" applyAlignment="1" applyProtection="1">
      <alignment horizontal="center" vertical="center"/>
    </xf>
    <xf numFmtId="0" fontId="8" fillId="0" borderId="0" xfId="2" applyFont="1" applyAlignment="1" applyProtection="1">
      <alignment vertical="center"/>
    </xf>
    <xf numFmtId="0" fontId="4" fillId="0" borderId="19" xfId="2" applyFont="1" applyBorder="1" applyAlignment="1" applyProtection="1">
      <alignment horizontal="center" vertical="center" wrapText="1"/>
    </xf>
    <xf numFmtId="0" fontId="5" fillId="0" borderId="0" xfId="2" applyFont="1" applyAlignment="1" applyProtection="1">
      <alignment horizontal="center" vertical="center" wrapText="1"/>
    </xf>
    <xf numFmtId="0" fontId="22" fillId="0" borderId="0" xfId="2" applyFont="1" applyAlignment="1" applyProtection="1">
      <alignment horizontal="center" vertical="center"/>
    </xf>
    <xf numFmtId="0" fontId="22" fillId="0" borderId="0" xfId="2" applyFont="1" applyAlignment="1" applyProtection="1">
      <alignment vertical="center"/>
    </xf>
    <xf numFmtId="0" fontId="8" fillId="0" borderId="0" xfId="2" applyFont="1" applyBorder="1" applyAlignment="1" applyProtection="1">
      <alignment horizontal="center" vertical="center"/>
    </xf>
    <xf numFmtId="166" fontId="8" fillId="0" borderId="0" xfId="2" applyNumberFormat="1" applyFont="1" applyBorder="1" applyAlignment="1" applyProtection="1">
      <alignment horizontal="center" vertical="center"/>
    </xf>
    <xf numFmtId="49" fontId="8" fillId="0" borderId="0" xfId="2" applyNumberFormat="1" applyFont="1" applyAlignment="1" applyProtection="1">
      <alignment vertical="center"/>
    </xf>
    <xf numFmtId="167" fontId="5" fillId="0" borderId="2" xfId="2" applyNumberFormat="1" applyFont="1" applyBorder="1" applyAlignment="1" applyProtection="1">
      <alignment horizontal="right" vertical="center"/>
    </xf>
    <xf numFmtId="37" fontId="5" fillId="0" borderId="9" xfId="2" applyNumberFormat="1" applyFont="1" applyBorder="1" applyAlignment="1" applyProtection="1">
      <alignment horizontal="right" vertical="center"/>
    </xf>
    <xf numFmtId="37" fontId="5" fillId="0" borderId="38" xfId="2" applyNumberFormat="1" applyFont="1" applyBorder="1" applyAlignment="1" applyProtection="1">
      <alignment horizontal="right" vertical="center"/>
    </xf>
    <xf numFmtId="0" fontId="8" fillId="0" borderId="0" xfId="2" applyFont="1" applyBorder="1" applyAlignment="1" applyProtection="1">
      <alignment vertical="center"/>
    </xf>
    <xf numFmtId="0" fontId="4" fillId="0" borderId="34" xfId="2" applyFont="1" applyBorder="1" applyAlignment="1" applyProtection="1">
      <alignment horizontal="center" vertical="center" wrapText="1"/>
    </xf>
    <xf numFmtId="0" fontId="8" fillId="0" borderId="43" xfId="2" applyFont="1" applyBorder="1" applyAlignment="1" applyProtection="1">
      <alignment horizontal="center" vertical="center"/>
    </xf>
    <xf numFmtId="0" fontId="8" fillId="0" borderId="44" xfId="2" applyFont="1" applyBorder="1" applyAlignment="1" applyProtection="1">
      <alignment horizontal="center" vertical="center"/>
    </xf>
    <xf numFmtId="0" fontId="6" fillId="0" borderId="0" xfId="2" applyFont="1" applyBorder="1" applyAlignment="1" applyProtection="1">
      <alignment horizontal="center" vertical="center"/>
    </xf>
    <xf numFmtId="0" fontId="5" fillId="0" borderId="43" xfId="2" applyFont="1" applyBorder="1" applyAlignment="1" applyProtection="1">
      <alignment horizontal="center" vertical="center" wrapText="1"/>
    </xf>
    <xf numFmtId="0" fontId="5" fillId="0" borderId="44" xfId="2" applyFont="1" applyBorder="1" applyAlignment="1" applyProtection="1">
      <alignment horizontal="center" vertical="center" wrapText="1"/>
    </xf>
    <xf numFmtId="0" fontId="22" fillId="0" borderId="43" xfId="2" applyFont="1" applyBorder="1" applyAlignment="1" applyProtection="1">
      <alignment horizontal="center" vertical="center"/>
    </xf>
    <xf numFmtId="0" fontId="22" fillId="0" borderId="44" xfId="2" applyFont="1" applyBorder="1" applyAlignment="1" applyProtection="1">
      <alignment horizontal="center" vertical="center"/>
    </xf>
    <xf numFmtId="0" fontId="8" fillId="0" borderId="45" xfId="2" applyFont="1" applyBorder="1" applyAlignment="1" applyProtection="1">
      <alignment horizontal="center" vertical="center"/>
    </xf>
    <xf numFmtId="0" fontId="8" fillId="0" borderId="46" xfId="2" applyFont="1" applyBorder="1" applyAlignment="1" applyProtection="1">
      <alignment vertical="center"/>
    </xf>
    <xf numFmtId="0" fontId="8" fillId="0" borderId="46" xfId="2" applyFont="1" applyBorder="1" applyAlignment="1" applyProtection="1">
      <alignment horizontal="center" vertical="center"/>
    </xf>
    <xf numFmtId="0" fontId="8" fillId="0" borderId="47" xfId="2" applyFont="1" applyBorder="1" applyAlignment="1" applyProtection="1">
      <alignment horizontal="center" vertical="center"/>
    </xf>
    <xf numFmtId="165" fontId="5" fillId="8" borderId="36" xfId="2" applyNumberFormat="1" applyFont="1" applyFill="1" applyBorder="1" applyAlignment="1" applyProtection="1">
      <alignment horizontal="center" vertical="center"/>
      <protection locked="0"/>
    </xf>
    <xf numFmtId="168" fontId="4" fillId="9" borderId="11" xfId="2" applyNumberFormat="1" applyFont="1" applyFill="1" applyBorder="1" applyAlignment="1" applyProtection="1">
      <alignment horizontal="right" vertical="center"/>
    </xf>
    <xf numFmtId="0" fontId="12" fillId="3" borderId="0" xfId="1" applyFont="1" applyFill="1" applyAlignment="1">
      <alignment horizontal="right" vertical="center" wrapText="1"/>
    </xf>
    <xf numFmtId="49" fontId="7" fillId="8" borderId="48" xfId="2" applyNumberFormat="1" applyFont="1" applyFill="1" applyBorder="1" applyAlignment="1" applyProtection="1">
      <alignment horizontal="left" vertical="center"/>
      <protection locked="0"/>
    </xf>
    <xf numFmtId="15" fontId="2" fillId="7" borderId="1" xfId="0" applyNumberFormat="1" applyFont="1" applyFill="1" applyBorder="1" applyAlignment="1" applyProtection="1">
      <alignment horizontal="center" vertical="center"/>
    </xf>
    <xf numFmtId="167" fontId="2" fillId="7" borderId="1" xfId="0" applyNumberFormat="1" applyFont="1" applyFill="1" applyBorder="1" applyAlignment="1">
      <alignment horizontal="right" vertical="center"/>
    </xf>
    <xf numFmtId="167" fontId="2" fillId="7" borderId="19" xfId="0" applyNumberFormat="1" applyFont="1" applyFill="1" applyBorder="1" applyAlignment="1">
      <alignment horizontal="right" vertical="center"/>
    </xf>
    <xf numFmtId="0" fontId="6" fillId="0" borderId="49" xfId="2" applyFont="1" applyBorder="1" applyAlignment="1" applyProtection="1">
      <alignment horizontal="center" vertical="center"/>
    </xf>
    <xf numFmtId="166" fontId="8" fillId="0" borderId="31" xfId="2" applyNumberFormat="1" applyFont="1" applyBorder="1" applyAlignment="1" applyProtection="1">
      <alignment horizontal="center" vertical="center"/>
    </xf>
    <xf numFmtId="0" fontId="8" fillId="0" borderId="31" xfId="2" applyFont="1" applyBorder="1" applyAlignment="1" applyProtection="1">
      <alignment horizontal="center" vertical="center"/>
    </xf>
    <xf numFmtId="0" fontId="7" fillId="0" borderId="50" xfId="2" applyFont="1" applyBorder="1" applyAlignment="1" applyProtection="1">
      <alignment horizontal="center" vertical="center" wrapText="1"/>
    </xf>
    <xf numFmtId="0" fontId="7" fillId="0" borderId="51" xfId="2" applyFont="1" applyBorder="1" applyAlignment="1" applyProtection="1">
      <alignment horizontal="center" vertical="center" wrapText="1"/>
    </xf>
    <xf numFmtId="0" fontId="12" fillId="3" borderId="0" xfId="1" applyFont="1" applyFill="1" applyAlignment="1">
      <alignment horizontal="right" vertical="center" wrapText="1"/>
    </xf>
    <xf numFmtId="0" fontId="19" fillId="8" borderId="43" xfId="1" applyFont="1" applyFill="1" applyBorder="1" applyAlignment="1" applyProtection="1">
      <alignment horizontal="left" vertical="center" wrapText="1"/>
    </xf>
    <xf numFmtId="0" fontId="19" fillId="8" borderId="0" xfId="1" applyFont="1" applyFill="1" applyBorder="1" applyAlignment="1" applyProtection="1">
      <alignment horizontal="left" vertical="center" wrapText="1"/>
    </xf>
    <xf numFmtId="0" fontId="22" fillId="0" borderId="0" xfId="2" applyNumberFormat="1" applyFont="1" applyAlignment="1" applyProtection="1">
      <alignment horizontal="center" vertical="center"/>
    </xf>
    <xf numFmtId="49" fontId="22" fillId="0" borderId="0" xfId="2" applyNumberFormat="1" applyFont="1" applyAlignment="1" applyProtection="1">
      <alignment horizontal="center" vertical="center"/>
    </xf>
    <xf numFmtId="1" fontId="19" fillId="5" borderId="23" xfId="1" applyNumberFormat="1" applyFont="1" applyFill="1" applyBorder="1" applyAlignment="1" applyProtection="1">
      <alignment horizontal="left" vertical="center" wrapText="1"/>
      <protection locked="0"/>
    </xf>
    <xf numFmtId="1" fontId="22" fillId="0" borderId="0" xfId="2" applyNumberFormat="1" applyFont="1" applyAlignment="1" applyProtection="1">
      <alignment horizontal="center" vertical="center"/>
    </xf>
    <xf numFmtId="15" fontId="1" fillId="0" borderId="55" xfId="0" applyNumberFormat="1" applyFont="1" applyBorder="1" applyAlignment="1" applyProtection="1">
      <alignment horizontal="center" vertical="center"/>
      <protection locked="0"/>
    </xf>
    <xf numFmtId="49" fontId="1" fillId="0" borderId="56" xfId="0" applyNumberFormat="1" applyFont="1" applyBorder="1" applyAlignment="1" applyProtection="1">
      <alignment horizontal="center" vertical="center"/>
      <protection locked="0"/>
    </xf>
    <xf numFmtId="0" fontId="2" fillId="7" borderId="0" xfId="0" applyFont="1" applyFill="1" applyAlignment="1">
      <alignment horizontal="left" vertical="center"/>
    </xf>
    <xf numFmtId="0" fontId="2" fillId="7" borderId="0" xfId="0" applyFont="1" applyFill="1"/>
    <xf numFmtId="40" fontId="12" fillId="4" borderId="0" xfId="1" applyNumberFormat="1" applyFont="1" applyFill="1" applyAlignment="1">
      <alignment vertical="center" wrapText="1"/>
    </xf>
    <xf numFmtId="49" fontId="1" fillId="0" borderId="6" xfId="0" applyNumberFormat="1" applyFont="1" applyBorder="1" applyAlignment="1" applyProtection="1">
      <alignment horizontal="left" vertical="center"/>
      <protection locked="0"/>
    </xf>
    <xf numFmtId="0" fontId="25" fillId="0" borderId="0" xfId="2" applyFont="1" applyBorder="1" applyAlignment="1" applyProtection="1">
      <alignment horizontal="center"/>
    </xf>
    <xf numFmtId="0" fontId="4" fillId="0" borderId="34" xfId="2" applyFont="1" applyBorder="1" applyAlignment="1" applyProtection="1">
      <alignment horizontal="center" vertical="center" wrapText="1"/>
    </xf>
    <xf numFmtId="0" fontId="2" fillId="7" borderId="0" xfId="0" applyFont="1" applyFill="1" applyBorder="1" applyAlignment="1">
      <alignment horizontal="right" vertical="center"/>
    </xf>
    <xf numFmtId="0" fontId="1" fillId="7" borderId="0" xfId="0" applyFont="1" applyFill="1" applyAlignment="1">
      <alignment horizontal="center" vertical="center"/>
    </xf>
    <xf numFmtId="15" fontId="1" fillId="7" borderId="32" xfId="0" applyNumberFormat="1" applyFont="1" applyFill="1" applyBorder="1" applyAlignment="1">
      <alignment horizontal="center" vertical="center"/>
    </xf>
    <xf numFmtId="15" fontId="1" fillId="7" borderId="0" xfId="0" applyNumberFormat="1" applyFont="1" applyFill="1" applyBorder="1" applyAlignment="1">
      <alignment horizontal="center" vertical="center"/>
    </xf>
    <xf numFmtId="49" fontId="1" fillId="2" borderId="20" xfId="0" applyNumberFormat="1" applyFont="1" applyFill="1" applyBorder="1" applyAlignment="1">
      <alignment horizontal="center" vertical="center"/>
    </xf>
    <xf numFmtId="0" fontId="7" fillId="10" borderId="0" xfId="2" applyFont="1" applyFill="1" applyBorder="1" applyAlignment="1" applyProtection="1">
      <alignment horizontal="center"/>
    </xf>
    <xf numFmtId="0" fontId="2" fillId="7" borderId="32" xfId="0" applyFont="1" applyFill="1" applyBorder="1" applyAlignment="1">
      <alignment horizontal="center" vertical="center" wrapText="1"/>
    </xf>
    <xf numFmtId="167" fontId="2" fillId="7" borderId="35" xfId="0" applyNumberFormat="1" applyFont="1" applyFill="1" applyBorder="1" applyAlignment="1">
      <alignment horizontal="right" vertical="center"/>
    </xf>
    <xf numFmtId="0" fontId="0" fillId="7" borderId="0" xfId="0" applyFill="1" applyBorder="1"/>
    <xf numFmtId="0" fontId="0" fillId="7" borderId="31" xfId="0" applyFill="1" applyBorder="1" applyAlignment="1"/>
    <xf numFmtId="0" fontId="2" fillId="7" borderId="43" xfId="0" applyFont="1" applyFill="1" applyBorder="1" applyAlignment="1">
      <alignment vertical="center"/>
    </xf>
    <xf numFmtId="0" fontId="7" fillId="7" borderId="0" xfId="0" applyFont="1" applyFill="1" applyBorder="1" applyAlignment="1" applyProtection="1">
      <alignment vertical="center"/>
    </xf>
    <xf numFmtId="0" fontId="25" fillId="0" borderId="0" xfId="2" applyFont="1" applyBorder="1" applyAlignment="1" applyProtection="1"/>
    <xf numFmtId="166" fontId="22" fillId="0" borderId="0" xfId="2" applyNumberFormat="1" applyFont="1" applyBorder="1" applyAlignment="1" applyProtection="1">
      <alignment horizontal="center" vertical="center"/>
    </xf>
    <xf numFmtId="0" fontId="22" fillId="0" borderId="0" xfId="2" applyFont="1" applyBorder="1" applyAlignment="1" applyProtection="1">
      <alignment horizontal="center" vertical="center"/>
    </xf>
    <xf numFmtId="0" fontId="33" fillId="0" borderId="5" xfId="2" applyFont="1" applyBorder="1" applyAlignment="1" applyProtection="1">
      <alignment horizontal="center" vertical="center" wrapText="1"/>
    </xf>
    <xf numFmtId="167" fontId="34" fillId="0" borderId="5" xfId="2" applyNumberFormat="1" applyFont="1" applyBorder="1" applyAlignment="1" applyProtection="1">
      <alignment horizontal="center" vertical="center"/>
    </xf>
    <xf numFmtId="167" fontId="31" fillId="0" borderId="5" xfId="2" applyNumberFormat="1" applyFont="1" applyBorder="1" applyAlignment="1" applyProtection="1">
      <alignment horizontal="center" vertical="center"/>
    </xf>
    <xf numFmtId="37" fontId="1" fillId="0" borderId="55" xfId="0" applyNumberFormat="1" applyFont="1" applyBorder="1" applyAlignment="1" applyProtection="1">
      <alignment horizontal="right" vertical="center"/>
      <protection locked="0"/>
    </xf>
    <xf numFmtId="37" fontId="1" fillId="0" borderId="54" xfId="0" applyNumberFormat="1" applyFont="1" applyBorder="1" applyAlignment="1" applyProtection="1">
      <alignment horizontal="right" vertical="center"/>
      <protection locked="0"/>
    </xf>
    <xf numFmtId="37" fontId="1" fillId="0" borderId="57" xfId="0" applyNumberFormat="1" applyFont="1" applyBorder="1" applyAlignment="1" applyProtection="1">
      <alignment horizontal="right" vertical="center"/>
      <protection locked="0"/>
    </xf>
    <xf numFmtId="37" fontId="1" fillId="0" borderId="4" xfId="0" applyNumberFormat="1" applyFont="1" applyBorder="1" applyAlignment="1" applyProtection="1">
      <alignment horizontal="right" vertical="center"/>
      <protection locked="0"/>
    </xf>
    <xf numFmtId="37" fontId="1" fillId="0" borderId="24" xfId="0" applyNumberFormat="1" applyFont="1" applyBorder="1" applyAlignment="1" applyProtection="1">
      <alignment horizontal="right" vertical="center"/>
      <protection locked="0"/>
    </xf>
    <xf numFmtId="37" fontId="1" fillId="0" borderId="10" xfId="0" applyNumberFormat="1" applyFont="1" applyBorder="1" applyAlignment="1" applyProtection="1">
      <alignment horizontal="right" vertical="center"/>
      <protection locked="0"/>
    </xf>
    <xf numFmtId="37" fontId="1" fillId="0" borderId="58" xfId="0" applyNumberFormat="1" applyFont="1" applyBorder="1" applyAlignment="1" applyProtection="1">
      <alignment horizontal="right" vertical="center"/>
      <protection locked="0"/>
    </xf>
    <xf numFmtId="37" fontId="1" fillId="0" borderId="61" xfId="0" applyNumberFormat="1" applyFont="1" applyBorder="1" applyAlignment="1" applyProtection="1">
      <alignment horizontal="right" vertical="center"/>
      <protection locked="0"/>
    </xf>
    <xf numFmtId="37" fontId="1" fillId="0" borderId="59" xfId="0" applyNumberFormat="1" applyFont="1" applyBorder="1" applyAlignment="1" applyProtection="1">
      <alignment horizontal="right" vertical="center"/>
      <protection locked="0"/>
    </xf>
    <xf numFmtId="0" fontId="29" fillId="7" borderId="35" xfId="0" applyFont="1" applyFill="1" applyBorder="1" applyAlignment="1">
      <alignment horizontal="center" vertical="center"/>
    </xf>
    <xf numFmtId="0" fontId="29" fillId="7" borderId="19" xfId="0" applyFont="1" applyFill="1" applyBorder="1" applyAlignment="1">
      <alignment horizontal="center" vertical="center"/>
    </xf>
    <xf numFmtId="37" fontId="34" fillId="0" borderId="6" xfId="2" applyNumberFormat="1" applyFont="1" applyBorder="1" applyAlignment="1" applyProtection="1">
      <alignment horizontal="center" vertical="center"/>
    </xf>
    <xf numFmtId="37" fontId="32" fillId="0" borderId="5" xfId="2" applyNumberFormat="1" applyFont="1" applyBorder="1" applyAlignment="1" applyProtection="1">
      <alignment horizontal="center" vertical="center"/>
      <protection locked="0"/>
    </xf>
    <xf numFmtId="37" fontId="34" fillId="0" borderId="5" xfId="2" applyNumberFormat="1" applyFont="1" applyBorder="1" applyAlignment="1" applyProtection="1">
      <alignment horizontal="center" vertical="center"/>
    </xf>
    <xf numFmtId="37" fontId="35" fillId="0" borderId="5" xfId="2" applyNumberFormat="1" applyFont="1" applyBorder="1" applyAlignment="1" applyProtection="1">
      <alignment horizontal="center" vertical="center"/>
    </xf>
    <xf numFmtId="37" fontId="5" fillId="0" borderId="2" xfId="2" applyNumberFormat="1" applyFont="1" applyBorder="1" applyAlignment="1" applyProtection="1">
      <alignment horizontal="right" vertical="center"/>
    </xf>
    <xf numFmtId="37" fontId="5" fillId="0" borderId="37" xfId="2" applyNumberFormat="1" applyFont="1" applyBorder="1" applyAlignment="1" applyProtection="1">
      <alignment horizontal="right" vertical="center"/>
    </xf>
    <xf numFmtId="40" fontId="12" fillId="3" borderId="0" xfId="1" applyNumberFormat="1" applyFont="1" applyFill="1" applyBorder="1" applyAlignment="1">
      <alignment horizontal="left" vertical="center" wrapText="1"/>
    </xf>
    <xf numFmtId="40" fontId="37" fillId="3" borderId="0" xfId="1" applyNumberFormat="1" applyFont="1" applyFill="1" applyBorder="1" applyAlignment="1">
      <alignment horizontal="center" vertical="center" wrapText="1"/>
    </xf>
    <xf numFmtId="165" fontId="19" fillId="8" borderId="0" xfId="1" applyNumberFormat="1" applyFont="1" applyFill="1" applyBorder="1" applyAlignment="1" applyProtection="1">
      <alignment horizontal="left" vertical="center" wrapText="1"/>
    </xf>
    <xf numFmtId="165" fontId="4" fillId="0" borderId="68" xfId="2" applyNumberFormat="1" applyFont="1" applyBorder="1" applyAlignment="1" applyProtection="1">
      <alignment horizontal="center" vertical="center"/>
    </xf>
    <xf numFmtId="165" fontId="30" fillId="0" borderId="67" xfId="2" applyNumberFormat="1" applyFont="1" applyBorder="1" applyAlignment="1" applyProtection="1">
      <alignment horizontal="center" vertical="center"/>
    </xf>
    <xf numFmtId="165" fontId="19" fillId="8" borderId="31" xfId="1" applyNumberFormat="1" applyFont="1" applyFill="1" applyBorder="1" applyAlignment="1" applyProtection="1">
      <alignment horizontal="left" vertical="center" wrapText="1"/>
    </xf>
    <xf numFmtId="40" fontId="18" fillId="3" borderId="0" xfId="1" applyNumberFormat="1" applyFont="1" applyFill="1" applyBorder="1" applyAlignment="1" applyProtection="1">
      <alignment vertical="center" wrapText="1"/>
    </xf>
    <xf numFmtId="169" fontId="38" fillId="5" borderId="48" xfId="1" applyNumberFormat="1" applyFont="1" applyFill="1" applyBorder="1" applyAlignment="1" applyProtection="1">
      <alignment horizontal="right" vertical="center" wrapText="1"/>
      <protection locked="0"/>
    </xf>
    <xf numFmtId="165" fontId="19" fillId="5" borderId="48" xfId="1" applyNumberFormat="1" applyFont="1" applyFill="1" applyBorder="1" applyAlignment="1" applyProtection="1">
      <alignment vertical="center" wrapText="1"/>
      <protection locked="0"/>
    </xf>
    <xf numFmtId="40" fontId="37" fillId="3" borderId="73" xfId="1" applyNumberFormat="1" applyFont="1" applyFill="1" applyBorder="1" applyAlignment="1">
      <alignment horizontal="center" vertical="center" wrapText="1"/>
    </xf>
    <xf numFmtId="40" fontId="12" fillId="3" borderId="77" xfId="1" applyNumberFormat="1" applyFont="1" applyFill="1" applyBorder="1" applyAlignment="1">
      <alignment horizontal="right" vertical="center" wrapText="1"/>
    </xf>
    <xf numFmtId="49" fontId="19" fillId="5" borderId="48" xfId="1" applyNumberFormat="1" applyFont="1" applyFill="1" applyBorder="1" applyAlignment="1" applyProtection="1">
      <alignment vertical="center" wrapText="1"/>
      <protection locked="0"/>
    </xf>
    <xf numFmtId="0" fontId="8" fillId="0" borderId="0" xfId="0" applyFont="1"/>
    <xf numFmtId="0" fontId="8" fillId="0" borderId="0" xfId="0" applyFont="1" applyBorder="1"/>
    <xf numFmtId="0" fontId="5" fillId="0" borderId="0" xfId="0" applyFont="1" applyBorder="1" applyAlignment="1">
      <alignment horizontal="right"/>
    </xf>
    <xf numFmtId="0" fontId="8" fillId="0" borderId="82" xfId="0" applyFont="1" applyBorder="1"/>
    <xf numFmtId="0" fontId="8" fillId="0" borderId="0" xfId="0" applyFont="1" applyBorder="1" applyAlignment="1">
      <alignment horizontal="right"/>
    </xf>
    <xf numFmtId="0" fontId="8" fillId="0" borderId="81" xfId="0" applyFont="1" applyBorder="1" applyAlignment="1">
      <alignment horizontal="center" vertical="center"/>
    </xf>
    <xf numFmtId="0" fontId="5" fillId="0" borderId="33" xfId="0" applyFont="1" applyBorder="1" applyAlignment="1">
      <alignment horizontal="right" vertical="center"/>
    </xf>
    <xf numFmtId="0" fontId="8" fillId="0" borderId="33" xfId="0" applyFont="1" applyBorder="1" applyAlignment="1">
      <alignment vertical="center"/>
    </xf>
    <xf numFmtId="16" fontId="8" fillId="0" borderId="33" xfId="0" quotePrefix="1" applyNumberFormat="1" applyFont="1" applyBorder="1" applyAlignment="1">
      <alignment vertical="center"/>
    </xf>
    <xf numFmtId="16" fontId="8" fillId="0" borderId="83" xfId="0" applyNumberFormat="1" applyFont="1" applyBorder="1" applyAlignment="1">
      <alignment vertical="center"/>
    </xf>
    <xf numFmtId="0" fontId="8" fillId="0" borderId="31" xfId="0" applyFont="1" applyBorder="1" applyAlignment="1">
      <alignment horizontal="right" vertical="center"/>
    </xf>
    <xf numFmtId="0" fontId="8" fillId="0" borderId="81" xfId="0" applyFont="1" applyBorder="1"/>
    <xf numFmtId="0" fontId="8" fillId="0" borderId="7" xfId="0" applyFont="1" applyBorder="1"/>
    <xf numFmtId="0" fontId="8" fillId="0" borderId="85" xfId="0" applyFont="1" applyBorder="1"/>
    <xf numFmtId="0" fontId="39" fillId="0" borderId="0" xfId="0" applyFont="1" applyBorder="1"/>
    <xf numFmtId="0" fontId="39" fillId="0" borderId="82" xfId="0" applyFont="1" applyBorder="1"/>
    <xf numFmtId="0" fontId="8" fillId="0" borderId="86" xfId="0" applyFont="1" applyBorder="1" applyAlignment="1">
      <alignment horizontal="right"/>
    </xf>
    <xf numFmtId="0" fontId="5" fillId="0" borderId="72" xfId="0" applyFont="1" applyBorder="1" applyAlignment="1">
      <alignment horizontal="right"/>
    </xf>
    <xf numFmtId="0" fontId="8" fillId="0" borderId="72" xfId="0" applyFont="1" applyBorder="1"/>
    <xf numFmtId="0" fontId="39" fillId="0" borderId="87" xfId="0" applyFont="1" applyBorder="1"/>
    <xf numFmtId="0" fontId="40" fillId="0" borderId="0" xfId="0" applyFont="1" applyBorder="1" applyAlignment="1">
      <alignment vertical="top" wrapText="1"/>
    </xf>
    <xf numFmtId="0" fontId="8" fillId="0" borderId="33" xfId="0" applyFont="1" applyBorder="1" applyAlignment="1">
      <alignment horizontal="right" vertical="center"/>
    </xf>
    <xf numFmtId="167" fontId="31" fillId="0" borderId="41" xfId="2" applyNumberFormat="1" applyFont="1" applyBorder="1" applyAlignment="1" applyProtection="1">
      <alignment horizontal="center" vertical="center" wrapText="1"/>
    </xf>
    <xf numFmtId="0" fontId="8" fillId="0" borderId="24" xfId="0" applyFont="1" applyBorder="1" applyAlignment="1">
      <alignment horizontal="right" vertical="center"/>
    </xf>
    <xf numFmtId="0" fontId="5" fillId="0" borderId="24" xfId="0" applyFont="1" applyBorder="1" applyAlignment="1">
      <alignment horizontal="right" vertical="center"/>
    </xf>
    <xf numFmtId="0" fontId="8" fillId="0" borderId="24" xfId="0" applyFont="1" applyBorder="1" applyAlignment="1">
      <alignment vertical="center"/>
    </xf>
    <xf numFmtId="16" fontId="8" fillId="0" borderId="24" xfId="0" quotePrefix="1" applyNumberFormat="1" applyFont="1" applyBorder="1" applyAlignment="1">
      <alignment vertical="center"/>
    </xf>
    <xf numFmtId="0" fontId="5" fillId="0" borderId="0" xfId="0" applyFont="1" applyBorder="1" applyAlignment="1">
      <alignment horizontal="right" vertical="center"/>
    </xf>
    <xf numFmtId="16" fontId="8" fillId="0" borderId="25" xfId="0" applyNumberFormat="1" applyFont="1" applyBorder="1" applyAlignment="1">
      <alignment vertical="center"/>
    </xf>
    <xf numFmtId="0" fontId="8" fillId="0" borderId="6" xfId="0" applyFont="1" applyBorder="1"/>
    <xf numFmtId="0" fontId="8" fillId="0" borderId="24" xfId="0" applyFont="1" applyBorder="1" applyAlignment="1">
      <alignment horizontal="right"/>
    </xf>
    <xf numFmtId="0" fontId="8" fillId="0" borderId="24" xfId="0" applyFont="1" applyBorder="1" applyAlignment="1">
      <alignment horizontal="center"/>
    </xf>
    <xf numFmtId="0" fontId="8" fillId="0" borderId="91" xfId="0" applyFont="1" applyBorder="1" applyAlignment="1">
      <alignment horizontal="center"/>
    </xf>
    <xf numFmtId="0" fontId="8" fillId="0" borderId="93" xfId="0" applyFont="1" applyBorder="1" applyAlignment="1">
      <alignment horizontal="right" vertical="center"/>
    </xf>
    <xf numFmtId="0" fontId="35" fillId="0" borderId="0" xfId="0" applyFont="1" applyBorder="1" applyAlignment="1">
      <alignment horizontal="right"/>
    </xf>
    <xf numFmtId="0" fontId="8" fillId="0" borderId="72" xfId="0" applyFont="1" applyBorder="1" applyAlignment="1">
      <alignment horizontal="left"/>
    </xf>
    <xf numFmtId="0" fontId="40" fillId="0" borderId="0" xfId="0" applyFont="1"/>
    <xf numFmtId="0" fontId="40" fillId="0" borderId="0" xfId="0" applyFont="1" applyBorder="1"/>
    <xf numFmtId="0" fontId="11" fillId="3" borderId="0" xfId="1" applyFont="1" applyFill="1" applyAlignment="1">
      <alignment horizontal="center" vertical="center" wrapText="1"/>
    </xf>
    <xf numFmtId="0" fontId="12" fillId="3" borderId="0" xfId="1" applyFont="1" applyFill="1" applyAlignment="1">
      <alignment horizontal="right" vertical="center" wrapText="1"/>
    </xf>
    <xf numFmtId="0" fontId="12" fillId="3" borderId="60" xfId="1" applyFont="1" applyFill="1" applyBorder="1" applyAlignment="1">
      <alignment horizontal="right" vertical="center" wrapText="1"/>
    </xf>
    <xf numFmtId="0" fontId="13" fillId="3" borderId="0" xfId="1" applyFont="1" applyFill="1" applyAlignment="1">
      <alignment horizontal="left" vertical="center" wrapText="1"/>
    </xf>
    <xf numFmtId="0" fontId="7" fillId="5" borderId="21" xfId="1" applyFont="1" applyFill="1" applyBorder="1" applyAlignment="1" applyProtection="1">
      <alignment horizontal="left" vertical="center" wrapText="1"/>
      <protection locked="0"/>
    </xf>
    <xf numFmtId="0" fontId="7" fillId="5" borderId="22" xfId="1" applyFont="1" applyFill="1" applyBorder="1" applyAlignment="1" applyProtection="1">
      <alignment horizontal="left" vertical="center" wrapText="1"/>
      <protection locked="0"/>
    </xf>
    <xf numFmtId="0" fontId="7" fillId="5" borderId="23" xfId="1" applyFont="1" applyFill="1" applyBorder="1" applyAlignment="1" applyProtection="1">
      <alignment horizontal="left" vertical="center" wrapText="1"/>
      <protection locked="0"/>
    </xf>
    <xf numFmtId="0" fontId="12" fillId="3" borderId="0" xfId="1" applyFont="1" applyFill="1" applyAlignment="1">
      <alignment horizontal="left" vertical="center" wrapText="1"/>
    </xf>
    <xf numFmtId="0" fontId="14" fillId="3" borderId="0" xfId="1" applyFont="1" applyFill="1" applyAlignment="1">
      <alignment horizontal="left" vertical="center" wrapText="1"/>
    </xf>
    <xf numFmtId="0" fontId="26" fillId="3" borderId="24" xfId="1" applyFont="1" applyFill="1" applyBorder="1" applyAlignment="1">
      <alignment horizontal="left" vertical="center" wrapText="1"/>
    </xf>
    <xf numFmtId="0" fontId="26" fillId="3" borderId="25" xfId="1" applyFont="1" applyFill="1" applyBorder="1" applyAlignment="1">
      <alignment horizontal="left" vertical="center" wrapText="1"/>
    </xf>
    <xf numFmtId="0" fontId="15" fillId="3" borderId="0" xfId="1" applyFont="1" applyFill="1" applyAlignment="1">
      <alignment horizontal="left" vertical="center" wrapText="1"/>
    </xf>
    <xf numFmtId="0" fontId="9" fillId="6" borderId="26" xfId="1" applyFont="1" applyFill="1" applyBorder="1" applyAlignment="1">
      <alignment horizontal="left" vertical="center" wrapText="1"/>
    </xf>
    <xf numFmtId="0" fontId="9" fillId="6" borderId="0" xfId="1" applyFont="1" applyFill="1" applyBorder="1" applyAlignment="1">
      <alignment horizontal="left" vertical="center" wrapText="1"/>
    </xf>
    <xf numFmtId="0" fontId="9" fillId="6" borderId="3" xfId="1" applyFont="1" applyFill="1" applyBorder="1" applyAlignment="1">
      <alignment horizontal="left" vertical="center" wrapText="1"/>
    </xf>
    <xf numFmtId="0" fontId="9" fillId="6" borderId="7" xfId="1" applyFont="1" applyFill="1" applyBorder="1" applyAlignment="1">
      <alignment horizontal="left" vertical="center" wrapText="1"/>
    </xf>
    <xf numFmtId="0" fontId="27" fillId="3" borderId="24" xfId="1" applyFont="1" applyFill="1" applyBorder="1" applyAlignment="1">
      <alignment horizontal="left" vertical="center" wrapText="1"/>
    </xf>
    <xf numFmtId="0" fontId="12" fillId="3" borderId="54" xfId="1" applyFont="1" applyFill="1" applyBorder="1" applyAlignment="1">
      <alignment horizontal="left" vertical="center" wrapText="1"/>
    </xf>
    <xf numFmtId="0" fontId="12" fillId="3" borderId="7" xfId="1" applyFont="1" applyFill="1" applyBorder="1" applyAlignment="1">
      <alignment horizontal="left" vertical="center" wrapText="1"/>
    </xf>
    <xf numFmtId="0" fontId="19" fillId="5" borderId="21" xfId="1" applyFont="1" applyFill="1" applyBorder="1" applyAlignment="1" applyProtection="1">
      <alignment horizontal="left" vertical="center" wrapText="1"/>
      <protection locked="0"/>
    </xf>
    <xf numFmtId="0" fontId="19" fillId="5" borderId="22" xfId="1" applyFont="1" applyFill="1" applyBorder="1" applyAlignment="1" applyProtection="1">
      <alignment horizontal="left" vertical="center" wrapText="1"/>
      <protection locked="0"/>
    </xf>
    <xf numFmtId="0" fontId="19" fillId="5" borderId="23" xfId="1" applyFont="1" applyFill="1" applyBorder="1" applyAlignment="1" applyProtection="1">
      <alignment horizontal="left" vertical="center" wrapText="1"/>
      <protection locked="0"/>
    </xf>
    <xf numFmtId="0" fontId="18" fillId="3" borderId="0" xfId="1" applyFont="1" applyFill="1" applyAlignment="1">
      <alignment horizontal="left" vertical="center" wrapText="1"/>
    </xf>
    <xf numFmtId="0" fontId="17" fillId="3" borderId="0" xfId="1" applyFont="1" applyFill="1" applyBorder="1" applyAlignment="1">
      <alignment horizontal="center" vertical="center" wrapText="1"/>
    </xf>
    <xf numFmtId="0" fontId="12" fillId="3" borderId="39" xfId="1" applyFont="1" applyFill="1" applyBorder="1" applyAlignment="1">
      <alignment horizontal="left" vertical="center" wrapText="1"/>
    </xf>
    <xf numFmtId="40" fontId="14" fillId="3" borderId="0" xfId="1" applyNumberFormat="1" applyFont="1" applyFill="1" applyAlignment="1">
      <alignment horizontal="left" vertical="center" wrapText="1"/>
    </xf>
    <xf numFmtId="40" fontId="28" fillId="3" borderId="0" xfId="1" applyNumberFormat="1" applyFont="1" applyFill="1" applyAlignment="1">
      <alignment horizontal="left" vertical="center" wrapText="1"/>
    </xf>
    <xf numFmtId="40" fontId="12" fillId="3" borderId="0" xfId="1" applyNumberFormat="1" applyFont="1" applyFill="1" applyAlignment="1">
      <alignment horizontal="left" vertical="center" wrapText="1"/>
    </xf>
    <xf numFmtId="40" fontId="12" fillId="3" borderId="0" xfId="1" applyNumberFormat="1" applyFont="1" applyFill="1" applyAlignment="1">
      <alignment horizontal="right" vertical="center" wrapText="1"/>
    </xf>
    <xf numFmtId="40" fontId="12" fillId="3" borderId="0" xfId="1" applyNumberFormat="1" applyFont="1" applyFill="1" applyBorder="1" applyAlignment="1">
      <alignment horizontal="right" vertical="center" wrapText="1"/>
    </xf>
    <xf numFmtId="40" fontId="36" fillId="7" borderId="64" xfId="1" applyNumberFormat="1" applyFont="1" applyFill="1" applyBorder="1" applyAlignment="1" applyProtection="1">
      <alignment horizontal="left" vertical="center" wrapText="1"/>
      <protection locked="0"/>
    </xf>
    <xf numFmtId="40" fontId="36" fillId="7" borderId="66" xfId="1" applyNumberFormat="1" applyFont="1" applyFill="1" applyBorder="1" applyAlignment="1" applyProtection="1">
      <alignment horizontal="left" vertical="center" wrapText="1"/>
      <protection locked="0"/>
    </xf>
    <xf numFmtId="40" fontId="36" fillId="7" borderId="65" xfId="1" applyNumberFormat="1" applyFont="1" applyFill="1" applyBorder="1" applyAlignment="1" applyProtection="1">
      <alignment horizontal="left" vertical="center" wrapText="1"/>
      <protection locked="0"/>
    </xf>
    <xf numFmtId="0" fontId="12" fillId="3" borderId="0" xfId="1" applyFont="1" applyFill="1" applyBorder="1" applyAlignment="1">
      <alignment horizontal="left" vertical="center" wrapText="1"/>
    </xf>
    <xf numFmtId="40" fontId="12" fillId="3" borderId="63" xfId="1" applyNumberFormat="1" applyFont="1" applyFill="1" applyBorder="1" applyAlignment="1">
      <alignment horizontal="left" vertical="center" wrapText="1"/>
    </xf>
    <xf numFmtId="40" fontId="18" fillId="3" borderId="0" xfId="1" applyNumberFormat="1" applyFont="1" applyFill="1" applyBorder="1" applyAlignment="1">
      <alignment horizontal="left" vertical="center" wrapText="1"/>
    </xf>
    <xf numFmtId="40" fontId="12" fillId="3" borderId="74" xfId="1" applyNumberFormat="1" applyFont="1" applyFill="1" applyBorder="1" applyAlignment="1">
      <alignment horizontal="center" vertical="center" wrapText="1"/>
    </xf>
    <xf numFmtId="40" fontId="12" fillId="3" borderId="75" xfId="1" applyNumberFormat="1" applyFont="1" applyFill="1" applyBorder="1" applyAlignment="1">
      <alignment horizontal="center" vertical="center" wrapText="1"/>
    </xf>
    <xf numFmtId="40" fontId="18" fillId="3" borderId="32" xfId="1" applyNumberFormat="1" applyFont="1" applyFill="1" applyBorder="1" applyAlignment="1" applyProtection="1">
      <alignment horizontal="center" vertical="center" wrapText="1"/>
    </xf>
    <xf numFmtId="40" fontId="12" fillId="3" borderId="76" xfId="1" applyNumberFormat="1" applyFont="1" applyFill="1" applyBorder="1" applyAlignment="1">
      <alignment horizontal="center" vertical="center" wrapText="1"/>
    </xf>
    <xf numFmtId="38" fontId="12" fillId="11" borderId="48" xfId="1" applyNumberFormat="1" applyFont="1" applyFill="1" applyBorder="1" applyAlignment="1">
      <alignment horizontal="center" vertical="center" wrapText="1"/>
    </xf>
    <xf numFmtId="40" fontId="18" fillId="7" borderId="64" xfId="1" applyNumberFormat="1" applyFont="1" applyFill="1" applyBorder="1" applyAlignment="1" applyProtection="1">
      <alignment horizontal="left" vertical="center" wrapText="1"/>
    </xf>
    <xf numFmtId="40" fontId="18" fillId="7" borderId="66" xfId="1" applyNumberFormat="1" applyFont="1" applyFill="1" applyBorder="1" applyAlignment="1" applyProtection="1">
      <alignment horizontal="left" vertical="center" wrapText="1"/>
    </xf>
    <xf numFmtId="40" fontId="18" fillId="7" borderId="65" xfId="1" applyNumberFormat="1" applyFont="1" applyFill="1" applyBorder="1" applyAlignment="1" applyProtection="1">
      <alignment horizontal="left" vertical="center" wrapText="1"/>
    </xf>
    <xf numFmtId="40" fontId="12" fillId="3" borderId="72" xfId="1" applyNumberFormat="1" applyFont="1" applyFill="1" applyBorder="1" applyAlignment="1">
      <alignment horizontal="center" vertical="center" wrapText="1"/>
    </xf>
    <xf numFmtId="0" fontId="12" fillId="7" borderId="48" xfId="1" applyFont="1" applyFill="1" applyBorder="1" applyAlignment="1">
      <alignment horizontal="center" vertical="center" wrapText="1"/>
    </xf>
    <xf numFmtId="40" fontId="12" fillId="3" borderId="31" xfId="1" applyNumberFormat="1" applyFont="1" applyFill="1" applyBorder="1" applyAlignment="1">
      <alignment horizontal="right" vertical="center" wrapText="1"/>
    </xf>
    <xf numFmtId="40" fontId="36" fillId="7" borderId="69" xfId="1" applyNumberFormat="1" applyFont="1" applyFill="1" applyBorder="1" applyAlignment="1" applyProtection="1">
      <alignment horizontal="left" vertical="center" wrapText="1"/>
      <protection locked="0"/>
    </xf>
    <xf numFmtId="40" fontId="36" fillId="7" borderId="71" xfId="1" applyNumberFormat="1" applyFont="1" applyFill="1" applyBorder="1" applyAlignment="1" applyProtection="1">
      <alignment horizontal="left" vertical="center" wrapText="1"/>
      <protection locked="0"/>
    </xf>
    <xf numFmtId="40" fontId="36" fillId="7" borderId="70" xfId="1" applyNumberFormat="1" applyFont="1" applyFill="1" applyBorder="1" applyAlignment="1" applyProtection="1">
      <alignment horizontal="left" vertical="center" wrapText="1"/>
      <protection locked="0"/>
    </xf>
    <xf numFmtId="49" fontId="24" fillId="8" borderId="36" xfId="2" applyNumberFormat="1" applyFont="1" applyFill="1" applyBorder="1" applyAlignment="1" applyProtection="1">
      <alignment vertical="center"/>
    </xf>
    <xf numFmtId="49" fontId="24" fillId="8" borderId="24" xfId="2" applyNumberFormat="1" applyFont="1" applyFill="1" applyBorder="1" applyAlignment="1" applyProtection="1">
      <alignment vertical="center"/>
    </xf>
    <xf numFmtId="0" fontId="23" fillId="0" borderId="41" xfId="2" applyFont="1" applyBorder="1" applyAlignment="1" applyProtection="1">
      <alignment horizontal="center" vertical="center"/>
    </xf>
    <xf numFmtId="0" fontId="23" fillId="0" borderId="39" xfId="2" applyFont="1" applyBorder="1" applyAlignment="1" applyProtection="1">
      <alignment horizontal="center" vertical="center"/>
    </xf>
    <xf numFmtId="0" fontId="23" fillId="0" borderId="42" xfId="2" applyFont="1" applyBorder="1" applyAlignment="1" applyProtection="1">
      <alignment horizontal="center" vertical="center"/>
    </xf>
    <xf numFmtId="0" fontId="7" fillId="0" borderId="43" xfId="2" applyFont="1" applyBorder="1" applyAlignment="1" applyProtection="1">
      <alignment horizontal="center" vertical="top"/>
    </xf>
    <xf numFmtId="0" fontId="7" fillId="0" borderId="0" xfId="2" applyFont="1" applyBorder="1" applyAlignment="1" applyProtection="1">
      <alignment horizontal="center" vertical="top"/>
    </xf>
    <xf numFmtId="0" fontId="7" fillId="0" borderId="44" xfId="2" applyFont="1" applyBorder="1" applyAlignment="1" applyProtection="1">
      <alignment horizontal="center" vertical="top"/>
    </xf>
    <xf numFmtId="0" fontId="7" fillId="0" borderId="43" xfId="2" applyNumberFormat="1" applyFont="1" applyBorder="1" applyAlignment="1" applyProtection="1">
      <alignment horizontal="right" vertical="center"/>
    </xf>
    <xf numFmtId="0" fontId="7" fillId="0" borderId="53" xfId="2" applyNumberFormat="1" applyFont="1" applyBorder="1" applyAlignment="1" applyProtection="1">
      <alignment horizontal="right" vertical="center"/>
    </xf>
    <xf numFmtId="0" fontId="4" fillId="0" borderId="34" xfId="2" applyFont="1" applyBorder="1" applyAlignment="1" applyProtection="1">
      <alignment horizontal="center" vertical="center" wrapText="1"/>
    </xf>
    <xf numFmtId="0" fontId="4" fillId="0" borderId="35" xfId="2" applyFont="1" applyBorder="1" applyAlignment="1" applyProtection="1">
      <alignment horizontal="center" vertical="center" wrapText="1"/>
    </xf>
    <xf numFmtId="49" fontId="24" fillId="0" borderId="28" xfId="2" applyNumberFormat="1" applyFont="1" applyBorder="1" applyAlignment="1" applyProtection="1">
      <alignment horizontal="left" vertical="center"/>
    </xf>
    <xf numFmtId="49" fontId="24" fillId="0" borderId="33" xfId="2" applyNumberFormat="1" applyFont="1" applyBorder="1" applyAlignment="1" applyProtection="1">
      <alignment horizontal="left" vertical="center"/>
    </xf>
    <xf numFmtId="166" fontId="8" fillId="7" borderId="7" xfId="2" applyNumberFormat="1" applyFont="1" applyFill="1" applyBorder="1" applyAlignment="1" applyProtection="1">
      <alignment horizontal="center" vertical="center"/>
      <protection locked="0"/>
    </xf>
    <xf numFmtId="0" fontId="8" fillId="0" borderId="27" xfId="2" applyFont="1" applyBorder="1" applyAlignment="1" applyProtection="1">
      <alignment horizontal="center" vertical="center"/>
    </xf>
    <xf numFmtId="0" fontId="8" fillId="7" borderId="0" xfId="2" applyFont="1" applyFill="1" applyBorder="1" applyAlignment="1" applyProtection="1">
      <alignment horizontal="center" vertical="center"/>
      <protection locked="0"/>
    </xf>
    <xf numFmtId="0" fontId="25" fillId="0" borderId="0" xfId="2" applyFont="1" applyBorder="1" applyAlignment="1" applyProtection="1">
      <alignment horizontal="center"/>
    </xf>
    <xf numFmtId="0" fontId="7" fillId="10" borderId="52" xfId="2" applyFont="1" applyFill="1" applyBorder="1" applyAlignment="1" applyProtection="1">
      <alignment horizontal="center"/>
    </xf>
    <xf numFmtId="0" fontId="7" fillId="10" borderId="32" xfId="2" applyFont="1" applyFill="1" applyBorder="1" applyAlignment="1" applyProtection="1">
      <alignment horizontal="center"/>
    </xf>
    <xf numFmtId="0" fontId="7" fillId="10" borderId="18" xfId="2" applyFont="1" applyFill="1" applyBorder="1" applyAlignment="1" applyProtection="1">
      <alignment horizontal="center"/>
    </xf>
    <xf numFmtId="0" fontId="4" fillId="9" borderId="40" xfId="2" applyFont="1" applyFill="1" applyBorder="1" applyAlignment="1" applyProtection="1">
      <alignment horizontal="right" vertical="center"/>
    </xf>
    <xf numFmtId="0" fontId="4" fillId="9" borderId="13" xfId="2" applyFont="1" applyFill="1" applyBorder="1" applyAlignment="1" applyProtection="1">
      <alignment horizontal="right" vertical="center"/>
    </xf>
    <xf numFmtId="0" fontId="8" fillId="0" borderId="39" xfId="2" applyFont="1" applyBorder="1" applyAlignment="1" applyProtection="1">
      <alignment vertical="center"/>
    </xf>
    <xf numFmtId="0" fontId="6" fillId="0" borderId="5" xfId="2" applyFont="1" applyBorder="1" applyAlignment="1" applyProtection="1">
      <alignment horizontal="center" vertical="center"/>
    </xf>
    <xf numFmtId="0" fontId="4" fillId="7" borderId="0" xfId="0" applyFont="1" applyFill="1" applyAlignment="1">
      <alignment horizontal="center" vertical="center"/>
    </xf>
    <xf numFmtId="164" fontId="1" fillId="0" borderId="7" xfId="0" applyNumberFormat="1" applyFont="1" applyBorder="1" applyAlignment="1" applyProtection="1">
      <alignment horizontal="center" vertical="center"/>
      <protection locked="0"/>
    </xf>
    <xf numFmtId="0" fontId="1" fillId="7" borderId="27" xfId="0" applyFont="1" applyFill="1" applyBorder="1" applyAlignment="1">
      <alignment horizontal="center" vertical="center"/>
    </xf>
    <xf numFmtId="0" fontId="6" fillId="7" borderId="28" xfId="0" applyFont="1" applyFill="1" applyBorder="1" applyAlignment="1" applyProtection="1">
      <alignment horizontal="left"/>
    </xf>
    <xf numFmtId="0" fontId="6" fillId="7" borderId="33" xfId="0" applyFont="1" applyFill="1" applyBorder="1" applyAlignment="1" applyProtection="1">
      <alignment horizontal="left"/>
    </xf>
    <xf numFmtId="0" fontId="6" fillId="7" borderId="29" xfId="0" applyFont="1" applyFill="1" applyBorder="1" applyAlignment="1" applyProtection="1">
      <alignment horizontal="left"/>
    </xf>
    <xf numFmtId="0" fontId="2" fillId="7" borderId="30" xfId="0" applyFont="1" applyFill="1" applyBorder="1" applyAlignment="1" applyProtection="1">
      <alignment horizontal="left"/>
    </xf>
    <xf numFmtId="0" fontId="2" fillId="7" borderId="22" xfId="0" applyFont="1" applyFill="1" applyBorder="1" applyAlignment="1" applyProtection="1">
      <alignment horizontal="left"/>
    </xf>
    <xf numFmtId="0" fontId="1" fillId="7" borderId="32"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0" xfId="0" applyFont="1" applyFill="1" applyAlignment="1">
      <alignment horizontal="center" vertical="center"/>
    </xf>
    <xf numFmtId="15" fontId="1" fillId="7" borderId="32" xfId="0" applyNumberFormat="1" applyFont="1" applyFill="1" applyBorder="1" applyAlignment="1">
      <alignment horizontal="center" vertical="center"/>
    </xf>
    <xf numFmtId="15" fontId="1" fillId="7" borderId="0" xfId="0" applyNumberFormat="1" applyFont="1" applyFill="1" applyBorder="1" applyAlignment="1">
      <alignment horizontal="center" vertical="center"/>
    </xf>
    <xf numFmtId="0" fontId="29" fillId="7" borderId="34" xfId="0" applyFont="1" applyFill="1" applyBorder="1" applyAlignment="1">
      <alignment horizontal="center" vertical="center" wrapText="1"/>
    </xf>
    <xf numFmtId="0" fontId="0" fillId="7" borderId="35" xfId="0" applyFill="1" applyBorder="1" applyAlignment="1">
      <alignment horizontal="center" vertical="center"/>
    </xf>
    <xf numFmtId="0" fontId="29" fillId="7" borderId="1" xfId="0" applyFont="1" applyFill="1" applyBorder="1" applyAlignment="1">
      <alignment horizontal="center" vertical="center" wrapText="1"/>
    </xf>
    <xf numFmtId="0" fontId="0" fillId="7" borderId="19" xfId="0" applyFill="1" applyBorder="1" applyAlignment="1">
      <alignment horizontal="center" vertical="center"/>
    </xf>
    <xf numFmtId="0" fontId="20" fillId="3" borderId="34" xfId="0" applyFont="1" applyFill="1" applyBorder="1" applyAlignment="1" applyProtection="1">
      <alignment horizontal="center"/>
    </xf>
    <xf numFmtId="0" fontId="20" fillId="3" borderId="35" xfId="0" applyFont="1" applyFill="1" applyBorder="1" applyAlignment="1" applyProtection="1">
      <alignment horizontal="center"/>
    </xf>
    <xf numFmtId="0" fontId="20" fillId="3" borderId="62" xfId="0" applyFont="1" applyFill="1" applyBorder="1" applyAlignment="1" applyProtection="1">
      <alignment horizontal="center"/>
    </xf>
    <xf numFmtId="0" fontId="39" fillId="0" borderId="6" xfId="0" applyFont="1" applyBorder="1" applyAlignment="1">
      <alignment horizontal="center"/>
    </xf>
    <xf numFmtId="0" fontId="39" fillId="0" borderId="24" xfId="0" applyFont="1" applyBorder="1" applyAlignment="1">
      <alignment horizontal="center"/>
    </xf>
    <xf numFmtId="0" fontId="39" fillId="0" borderId="25" xfId="0" applyFont="1" applyBorder="1" applyAlignment="1">
      <alignment horizontal="center"/>
    </xf>
    <xf numFmtId="0" fontId="40" fillId="0" borderId="79" xfId="0" applyFont="1" applyBorder="1" applyAlignment="1">
      <alignment horizontal="left" wrapText="1"/>
    </xf>
    <xf numFmtId="0" fontId="40" fillId="0" borderId="0" xfId="0" applyFont="1" applyBorder="1" applyAlignment="1">
      <alignment vertical="top" wrapText="1"/>
    </xf>
    <xf numFmtId="0" fontId="6" fillId="0" borderId="78" xfId="0" applyFont="1" applyBorder="1" applyAlignment="1">
      <alignment horizontal="center"/>
    </xf>
    <xf numFmtId="0" fontId="6" fillId="0" borderId="79" xfId="0" applyFont="1" applyBorder="1" applyAlignment="1">
      <alignment horizontal="center"/>
    </xf>
    <xf numFmtId="0" fontId="6" fillId="0" borderId="80" xfId="0" applyFont="1" applyBorder="1" applyAlignment="1">
      <alignment horizontal="center"/>
    </xf>
    <xf numFmtId="0" fontId="8" fillId="0" borderId="52" xfId="0" applyFont="1" applyBorder="1" applyAlignment="1">
      <alignment horizontal="center" vertical="center"/>
    </xf>
    <xf numFmtId="0" fontId="8" fillId="0" borderId="49" xfId="0" applyFont="1" applyBorder="1" applyAlignment="1">
      <alignment horizontal="center" vertical="center"/>
    </xf>
    <xf numFmtId="0" fontId="8" fillId="0" borderId="92" xfId="0" applyFont="1" applyBorder="1" applyAlignment="1">
      <alignment horizontal="center" vertical="center"/>
    </xf>
    <xf numFmtId="0" fontId="8" fillId="0" borderId="84" xfId="0" applyFont="1" applyBorder="1" applyAlignment="1">
      <alignment horizontal="right" vertical="center"/>
    </xf>
    <xf numFmtId="0" fontId="8" fillId="0" borderId="33" xfId="0" applyFont="1" applyBorder="1" applyAlignment="1">
      <alignment horizontal="right" vertical="center"/>
    </xf>
    <xf numFmtId="0" fontId="8" fillId="0" borderId="84" xfId="0" applyFont="1" applyBorder="1" applyAlignment="1">
      <alignment horizontal="center"/>
    </xf>
    <xf numFmtId="0" fontId="8" fillId="0" borderId="33" xfId="0" applyFont="1" applyBorder="1" applyAlignment="1">
      <alignment horizontal="center"/>
    </xf>
    <xf numFmtId="0" fontId="8" fillId="0" borderId="90" xfId="0" applyFont="1" applyBorder="1" applyAlignment="1">
      <alignment horizontal="center"/>
    </xf>
    <xf numFmtId="0" fontId="8" fillId="0" borderId="88" xfId="0" applyFont="1" applyBorder="1" applyAlignment="1">
      <alignment horizontal="center"/>
    </xf>
    <xf numFmtId="0" fontId="8" fillId="0" borderId="61" xfId="0" applyFont="1" applyBorder="1" applyAlignment="1">
      <alignment horizontal="center"/>
    </xf>
    <xf numFmtId="0" fontId="8" fillId="0" borderId="89" xfId="0" applyFont="1" applyBorder="1" applyAlignment="1">
      <alignment horizontal="center"/>
    </xf>
    <xf numFmtId="0" fontId="8" fillId="0" borderId="88" xfId="0" applyFont="1" applyBorder="1" applyAlignment="1">
      <alignment horizontal="right" vertical="center"/>
    </xf>
    <xf numFmtId="0" fontId="8" fillId="0" borderId="61" xfId="0" applyFont="1" applyBorder="1" applyAlignment="1">
      <alignment horizontal="right" vertical="center"/>
    </xf>
    <xf numFmtId="0" fontId="8" fillId="0" borderId="94" xfId="0" applyFont="1" applyBorder="1" applyAlignment="1">
      <alignment horizontal="center"/>
    </xf>
  </cellXfs>
  <cellStyles count="3">
    <cellStyle name="Normal" xfId="0" builtinId="0"/>
    <cellStyle name="Normal 2" xfId="2"/>
    <cellStyle name="Normal_PC Disbursement Report (Program - E)" xfId="1"/>
  </cellStyles>
  <dxfs count="11">
    <dxf>
      <fill>
        <patternFill>
          <bgColor rgb="FFFFFF99"/>
        </patternFill>
      </fill>
    </dxf>
    <dxf>
      <font>
        <b/>
        <i/>
        <color theme="5" tint="0.79998168889431442"/>
      </font>
      <fill>
        <patternFill>
          <bgColor rgb="FFFF0000"/>
        </patternFill>
      </fill>
    </dxf>
    <dxf>
      <fill>
        <patternFill>
          <bgColor rgb="FFFFFFCC"/>
        </patternFill>
      </fill>
    </dxf>
    <dxf>
      <font>
        <b/>
        <i val="0"/>
        <color rgb="FFFF0000"/>
      </font>
      <fill>
        <patternFill>
          <bgColor theme="9" tint="0.39994506668294322"/>
        </patternFill>
      </fill>
    </dxf>
    <dxf>
      <fill>
        <patternFill>
          <bgColor rgb="FFFFFFCC"/>
        </patternFill>
      </fill>
    </dxf>
    <dxf>
      <fill>
        <patternFill>
          <bgColor rgb="FFFFFFCC"/>
        </patternFill>
      </fill>
    </dxf>
    <dxf>
      <fill>
        <patternFill>
          <bgColor rgb="FFFFC000"/>
        </patternFill>
      </fill>
    </dxf>
    <dxf>
      <font>
        <b/>
        <i val="0"/>
        <color rgb="FFFF0000"/>
      </font>
      <fill>
        <patternFill>
          <bgColor theme="9" tint="0.39994506668294322"/>
        </patternFill>
      </fill>
    </dxf>
    <dxf>
      <fill>
        <patternFill>
          <bgColor rgb="FFFFFFCC"/>
        </patternFill>
      </fill>
    </dxf>
    <dxf>
      <fill>
        <patternFill>
          <bgColor rgb="FFFFFFCC"/>
        </patternFill>
      </fill>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DDDDDD"/>
      <rgbColor rgb="00003366"/>
      <rgbColor rgb="00339966"/>
      <rgbColor rgb="00003300"/>
      <rgbColor rgb="00333300"/>
      <rgbColor rgb="00993300"/>
      <rgbColor rgb="00993366"/>
      <rgbColor rgb="00333399"/>
      <rgbColor rgb="00969696"/>
    </indexedColors>
    <mruColors>
      <color rgb="FFFFFF99"/>
      <color rgb="FF502604"/>
      <color rgb="FF582A0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428625</xdr:colOff>
      <xdr:row>15</xdr:row>
      <xdr:rowOff>0</xdr:rowOff>
    </xdr:from>
    <xdr:to>
      <xdr:col>7</xdr:col>
      <xdr:colOff>390525</xdr:colOff>
      <xdr:row>15</xdr:row>
      <xdr:rowOff>0</xdr:rowOff>
    </xdr:to>
    <xdr:sp macro="" textlink="">
      <xdr:nvSpPr>
        <xdr:cNvPr id="6145" name="AutoShape 1"/>
        <xdr:cNvSpPr>
          <a:spLocks noChangeArrowheads="1"/>
        </xdr:cNvSpPr>
      </xdr:nvSpPr>
      <xdr:spPr bwMode="auto">
        <a:xfrm>
          <a:off x="4333875" y="6477000"/>
          <a:ext cx="571500" cy="0"/>
        </a:xfrm>
        <a:prstGeom prst="rightArrow">
          <a:avLst>
            <a:gd name="adj1" fmla="val 50000"/>
            <a:gd name="adj2" fmla="val -2147483648"/>
          </a:avLst>
        </a:prstGeom>
        <a:gradFill rotWithShape="0">
          <a:gsLst>
            <a:gs pos="0">
              <a:srgbClr val="FFFFFF"/>
            </a:gs>
            <a:gs pos="100000">
              <a:srgbClr val="CCFFFF"/>
            </a:gs>
          </a:gsLst>
          <a:lin ang="0" scaled="1"/>
        </a:gradFill>
        <a:ln w="9525">
          <a:solidFill>
            <a:srgbClr val="000000"/>
          </a:solidFill>
          <a:miter lim="800000"/>
          <a:headEnd/>
          <a:tailEnd/>
        </a:ln>
      </xdr:spPr>
    </xdr:sp>
    <xdr:clientData/>
  </xdr:twoCellAnchor>
  <xdr:twoCellAnchor>
    <xdr:from>
      <xdr:col>6</xdr:col>
      <xdr:colOff>428625</xdr:colOff>
      <xdr:row>15</xdr:row>
      <xdr:rowOff>0</xdr:rowOff>
    </xdr:from>
    <xdr:to>
      <xdr:col>7</xdr:col>
      <xdr:colOff>390525</xdr:colOff>
      <xdr:row>15</xdr:row>
      <xdr:rowOff>0</xdr:rowOff>
    </xdr:to>
    <xdr:sp macro="" textlink="">
      <xdr:nvSpPr>
        <xdr:cNvPr id="6146" name="AutoShape 2"/>
        <xdr:cNvSpPr>
          <a:spLocks noChangeArrowheads="1"/>
        </xdr:cNvSpPr>
      </xdr:nvSpPr>
      <xdr:spPr bwMode="auto">
        <a:xfrm>
          <a:off x="4333875" y="6477000"/>
          <a:ext cx="571500" cy="0"/>
        </a:xfrm>
        <a:prstGeom prst="rightArrow">
          <a:avLst>
            <a:gd name="adj1" fmla="val 50000"/>
            <a:gd name="adj2" fmla="val -2147483648"/>
          </a:avLst>
        </a:prstGeom>
        <a:gradFill rotWithShape="0">
          <a:gsLst>
            <a:gs pos="0">
              <a:srgbClr val="FFFFFF"/>
            </a:gs>
            <a:gs pos="100000">
              <a:srgbClr val="CCFFFF"/>
            </a:gs>
          </a:gsLst>
          <a:lin ang="0" scaled="1"/>
        </a:gradFill>
        <a:ln w="9525">
          <a:solidFill>
            <a:srgbClr val="000000"/>
          </a:solidFill>
          <a:miter lim="800000"/>
          <a:headEnd/>
          <a:tailEnd/>
        </a:ln>
      </xdr:spPr>
    </xdr:sp>
    <xdr:clientData/>
  </xdr:twoCellAnchor>
  <xdr:twoCellAnchor>
    <xdr:from>
      <xdr:col>6</xdr:col>
      <xdr:colOff>428625</xdr:colOff>
      <xdr:row>15</xdr:row>
      <xdr:rowOff>0</xdr:rowOff>
    </xdr:from>
    <xdr:to>
      <xdr:col>7</xdr:col>
      <xdr:colOff>390525</xdr:colOff>
      <xdr:row>15</xdr:row>
      <xdr:rowOff>0</xdr:rowOff>
    </xdr:to>
    <xdr:sp macro="" textlink="">
      <xdr:nvSpPr>
        <xdr:cNvPr id="6149" name="AutoShape 5"/>
        <xdr:cNvSpPr>
          <a:spLocks noChangeArrowheads="1"/>
        </xdr:cNvSpPr>
      </xdr:nvSpPr>
      <xdr:spPr bwMode="auto">
        <a:xfrm>
          <a:off x="4333875" y="6477000"/>
          <a:ext cx="571500" cy="0"/>
        </a:xfrm>
        <a:prstGeom prst="rightArrow">
          <a:avLst>
            <a:gd name="adj1" fmla="val 50000"/>
            <a:gd name="adj2" fmla="val -2147483648"/>
          </a:avLst>
        </a:prstGeom>
        <a:gradFill rotWithShape="0">
          <a:gsLst>
            <a:gs pos="0">
              <a:srgbClr val="FFFFFF"/>
            </a:gs>
            <a:gs pos="100000">
              <a:srgbClr val="CCFFFF"/>
            </a:gs>
          </a:gsLst>
          <a:lin ang="0" scaled="1"/>
        </a:gradFill>
        <a:ln w="9525">
          <a:solidFill>
            <a:srgbClr val="000000"/>
          </a:solidFill>
          <a:miter lim="800000"/>
          <a:headEnd/>
          <a:tailEnd/>
        </a:ln>
      </xdr:spPr>
    </xdr:sp>
    <xdr:clientData/>
  </xdr:twoCellAnchor>
  <xdr:twoCellAnchor>
    <xdr:from>
      <xdr:col>6</xdr:col>
      <xdr:colOff>428625</xdr:colOff>
      <xdr:row>15</xdr:row>
      <xdr:rowOff>0</xdr:rowOff>
    </xdr:from>
    <xdr:to>
      <xdr:col>7</xdr:col>
      <xdr:colOff>390525</xdr:colOff>
      <xdr:row>15</xdr:row>
      <xdr:rowOff>0</xdr:rowOff>
    </xdr:to>
    <xdr:sp macro="" textlink="">
      <xdr:nvSpPr>
        <xdr:cNvPr id="6150" name="AutoShape 6"/>
        <xdr:cNvSpPr>
          <a:spLocks noChangeArrowheads="1"/>
        </xdr:cNvSpPr>
      </xdr:nvSpPr>
      <xdr:spPr bwMode="auto">
        <a:xfrm>
          <a:off x="4333875" y="6477000"/>
          <a:ext cx="571500" cy="0"/>
        </a:xfrm>
        <a:prstGeom prst="rightArrow">
          <a:avLst>
            <a:gd name="adj1" fmla="val 50000"/>
            <a:gd name="adj2" fmla="val -2147483648"/>
          </a:avLst>
        </a:prstGeom>
        <a:gradFill rotWithShape="0">
          <a:gsLst>
            <a:gs pos="0">
              <a:srgbClr val="FFFFFF"/>
            </a:gs>
            <a:gs pos="100000">
              <a:srgbClr val="CCFFFF"/>
            </a:gs>
          </a:gsLst>
          <a:lin ang="0" scaled="1"/>
        </a:gradFill>
        <a:ln w="9525">
          <a:solidFill>
            <a:srgbClr val="000000"/>
          </a:solidFill>
          <a:miter lim="800000"/>
          <a:headEnd/>
          <a:tailEnd/>
        </a:ln>
      </xdr:spPr>
    </xdr:sp>
    <xdr:clientData/>
  </xdr:twoCellAnchor>
  <xdr:twoCellAnchor>
    <xdr:from>
      <xdr:col>9</xdr:col>
      <xdr:colOff>47626</xdr:colOff>
      <xdr:row>7</xdr:row>
      <xdr:rowOff>285750</xdr:rowOff>
    </xdr:from>
    <xdr:to>
      <xdr:col>9</xdr:col>
      <xdr:colOff>200025</xdr:colOff>
      <xdr:row>15</xdr:row>
      <xdr:rowOff>9525</xdr:rowOff>
    </xdr:to>
    <xdr:sp macro="" textlink="">
      <xdr:nvSpPr>
        <xdr:cNvPr id="4" name="Right Brace 3"/>
        <xdr:cNvSpPr/>
      </xdr:nvSpPr>
      <xdr:spPr>
        <a:xfrm>
          <a:off x="5781676" y="6124575"/>
          <a:ext cx="152399" cy="1000125"/>
        </a:xfrm>
        <a:prstGeom prst="rightBrace">
          <a:avLst/>
        </a:prstGeom>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57149</xdr:colOff>
      <xdr:row>0</xdr:row>
      <xdr:rowOff>38100</xdr:rowOff>
    </xdr:from>
    <xdr:to>
      <xdr:col>1</xdr:col>
      <xdr:colOff>714022</xdr:colOff>
      <xdr:row>1</xdr:row>
      <xdr:rowOff>114300</xdr:rowOff>
    </xdr:to>
    <xdr:pic>
      <xdr:nvPicPr>
        <xdr:cNvPr id="4" name="Picture 3" descr="CRS color logo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4" y="38100"/>
          <a:ext cx="65687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57149</xdr:colOff>
      <xdr:row>0</xdr:row>
      <xdr:rowOff>38100</xdr:rowOff>
    </xdr:from>
    <xdr:to>
      <xdr:col>1</xdr:col>
      <xdr:colOff>714022</xdr:colOff>
      <xdr:row>1</xdr:row>
      <xdr:rowOff>114300</xdr:rowOff>
    </xdr:to>
    <xdr:pic>
      <xdr:nvPicPr>
        <xdr:cNvPr id="8" name="Picture 7" descr="CRS color logo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4" y="38100"/>
          <a:ext cx="656873"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47624</xdr:colOff>
      <xdr:row>26</xdr:row>
      <xdr:rowOff>57150</xdr:rowOff>
    </xdr:from>
    <xdr:to>
      <xdr:col>1</xdr:col>
      <xdr:colOff>739069</xdr:colOff>
      <xdr:row>27</xdr:row>
      <xdr:rowOff>28575</xdr:rowOff>
    </xdr:to>
    <xdr:pic>
      <xdr:nvPicPr>
        <xdr:cNvPr id="9" name="Picture 8" descr="CRS color logo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699" y="5172075"/>
          <a:ext cx="69144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les\CRS\CRS%20Zaire%20(1994-96)\FINANCE\BOOK1.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secimovic\Desktop\Petty%20Cash%20v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XLS"/>
      <sheetName val="FORM2.XLS"/>
      <sheetName val="FORM3.XLS"/>
      <sheetName val="GLOBAL1.XLM"/>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urce Info"/>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43"/>
  <sheetViews>
    <sheetView showGridLines="0" showZeros="0" showOutlineSymbols="0" view="pageBreakPreview" zoomScaleNormal="100" zoomScaleSheetLayoutView="100" workbookViewId="0">
      <selection activeCell="D2" sqref="D2:F2"/>
    </sheetView>
  </sheetViews>
  <sheetFormatPr defaultColWidth="8" defaultRowHeight="15.75" x14ac:dyDescent="0.2"/>
  <cols>
    <col min="1" max="5" width="8" style="9" customWidth="1"/>
    <col min="6" max="6" width="10.375" style="9" customWidth="1"/>
    <col min="7" max="7" width="16.125" style="9" customWidth="1"/>
    <col min="8" max="8" width="0.75" style="9" customWidth="1"/>
    <col min="9" max="15" width="8" style="9"/>
    <col min="16" max="16" width="12" style="9" hidden="1" customWidth="1"/>
    <col min="17" max="16384" width="8" style="9"/>
  </cols>
  <sheetData>
    <row r="1" spans="1:16" ht="49.5" customHeight="1" x14ac:dyDescent="0.2">
      <c r="A1" s="160" t="s">
        <v>11</v>
      </c>
      <c r="B1" s="160"/>
      <c r="C1" s="160"/>
      <c r="D1" s="160"/>
      <c r="E1" s="160"/>
      <c r="F1" s="160"/>
      <c r="G1" s="172" t="s">
        <v>23</v>
      </c>
      <c r="H1" s="173"/>
      <c r="I1" s="173"/>
      <c r="J1" s="173"/>
      <c r="K1" s="173"/>
      <c r="L1" s="173"/>
      <c r="M1" s="173"/>
      <c r="N1" s="173"/>
    </row>
    <row r="2" spans="1:16" ht="95.25" customHeight="1" x14ac:dyDescent="0.2">
      <c r="A2" s="176" t="s">
        <v>125</v>
      </c>
      <c r="B2" s="176"/>
      <c r="C2" s="176"/>
      <c r="D2" s="169" t="s">
        <v>126</v>
      </c>
      <c r="E2" s="169"/>
      <c r="F2" s="170"/>
      <c r="G2" s="174"/>
      <c r="H2" s="175"/>
      <c r="I2" s="175"/>
      <c r="J2" s="175"/>
      <c r="K2" s="175"/>
      <c r="L2" s="175"/>
      <c r="M2" s="175"/>
      <c r="N2" s="175"/>
    </row>
    <row r="3" spans="1:16" ht="22.5" customHeight="1" x14ac:dyDescent="0.2">
      <c r="A3" s="168" t="s">
        <v>77</v>
      </c>
      <c r="B3" s="168"/>
      <c r="C3" s="168"/>
      <c r="D3" s="168"/>
      <c r="E3" s="168"/>
      <c r="F3" s="168"/>
      <c r="G3" s="168"/>
      <c r="H3" s="168"/>
      <c r="I3" s="168"/>
      <c r="J3" s="168"/>
      <c r="K3" s="168"/>
      <c r="L3" s="168"/>
      <c r="M3" s="168"/>
      <c r="N3" s="168"/>
    </row>
    <row r="4" spans="1:16" ht="78.75" customHeight="1" x14ac:dyDescent="0.2">
      <c r="A4" s="163" t="s">
        <v>24</v>
      </c>
      <c r="B4" s="171"/>
      <c r="C4" s="171"/>
      <c r="D4" s="171"/>
      <c r="E4" s="171"/>
      <c r="F4" s="171"/>
      <c r="G4" s="171"/>
      <c r="H4" s="171"/>
      <c r="I4" s="171"/>
      <c r="J4" s="171"/>
      <c r="K4" s="171"/>
      <c r="L4" s="171"/>
      <c r="M4" s="171"/>
      <c r="N4" s="171"/>
    </row>
    <row r="5" spans="1:16" ht="21" customHeight="1" x14ac:dyDescent="0.2">
      <c r="A5" s="168" t="s">
        <v>4</v>
      </c>
      <c r="B5" s="168"/>
      <c r="C5" s="168"/>
      <c r="D5" s="168"/>
      <c r="E5" s="168"/>
      <c r="F5" s="168"/>
      <c r="G5" s="168"/>
      <c r="H5" s="168"/>
      <c r="I5" s="168"/>
      <c r="J5" s="168"/>
      <c r="K5" s="168"/>
      <c r="L5" s="168"/>
      <c r="M5" s="168"/>
      <c r="N5" s="168"/>
    </row>
    <row r="6" spans="1:16" s="10" customFormat="1" ht="138.75" customHeight="1" x14ac:dyDescent="0.2">
      <c r="A6" s="163" t="s">
        <v>25</v>
      </c>
      <c r="B6" s="163"/>
      <c r="C6" s="163"/>
      <c r="D6" s="163"/>
      <c r="E6" s="163"/>
      <c r="F6" s="163"/>
      <c r="G6" s="163"/>
      <c r="H6" s="163"/>
      <c r="I6" s="163"/>
      <c r="J6" s="163"/>
      <c r="K6" s="163"/>
      <c r="L6" s="163"/>
      <c r="M6" s="163"/>
      <c r="N6" s="163"/>
    </row>
    <row r="7" spans="1:16" ht="24.75" customHeight="1" x14ac:dyDescent="0.2">
      <c r="A7" s="168" t="s">
        <v>26</v>
      </c>
      <c r="B7" s="168"/>
      <c r="C7" s="168"/>
      <c r="D7" s="168"/>
      <c r="E7" s="168"/>
      <c r="F7" s="168"/>
      <c r="G7" s="168"/>
      <c r="H7" s="168"/>
      <c r="I7" s="168"/>
      <c r="J7" s="168"/>
      <c r="K7" s="168"/>
      <c r="L7" s="168"/>
      <c r="M7" s="168"/>
      <c r="N7" s="168"/>
    </row>
    <row r="8" spans="1:16" ht="23.25" customHeight="1" x14ac:dyDescent="0.2">
      <c r="A8" s="167" t="s">
        <v>27</v>
      </c>
      <c r="B8" s="167"/>
      <c r="C8" s="167"/>
      <c r="D8" s="167"/>
      <c r="E8" s="167"/>
      <c r="F8" s="167"/>
      <c r="G8" s="167"/>
      <c r="H8" s="167"/>
      <c r="I8" s="167"/>
      <c r="J8" s="167"/>
      <c r="K8" s="167"/>
      <c r="L8" s="167"/>
      <c r="M8" s="167"/>
      <c r="N8" s="167"/>
    </row>
    <row r="9" spans="1:16" ht="23.25" customHeight="1" thickBot="1" x14ac:dyDescent="0.25">
      <c r="A9" s="161" t="s">
        <v>28</v>
      </c>
      <c r="B9" s="161"/>
      <c r="C9" s="161"/>
      <c r="D9" s="161"/>
      <c r="E9" s="161"/>
      <c r="F9" s="162"/>
      <c r="G9" s="164" t="s">
        <v>5</v>
      </c>
      <c r="H9" s="165"/>
      <c r="I9" s="166"/>
      <c r="J9" s="183" t="s">
        <v>36</v>
      </c>
      <c r="K9" s="183"/>
      <c r="L9" s="183"/>
      <c r="M9" s="183"/>
      <c r="N9" s="183"/>
    </row>
    <row r="10" spans="1:16" ht="3.75" customHeight="1" thickTop="1" x14ac:dyDescent="0.2">
      <c r="A10" s="60"/>
      <c r="B10" s="60"/>
      <c r="C10" s="60"/>
      <c r="D10" s="60"/>
      <c r="E10" s="60"/>
      <c r="F10" s="60"/>
      <c r="G10" s="177"/>
      <c r="H10" s="184"/>
      <c r="I10" s="184"/>
      <c r="J10" s="183"/>
      <c r="K10" s="183"/>
      <c r="L10" s="183"/>
      <c r="M10" s="183"/>
      <c r="N10" s="183"/>
    </row>
    <row r="11" spans="1:16" ht="23.25" customHeight="1" thickBot="1" x14ac:dyDescent="0.25">
      <c r="A11" s="161" t="s">
        <v>30</v>
      </c>
      <c r="B11" s="161"/>
      <c r="C11" s="161"/>
      <c r="D11" s="161"/>
      <c r="E11" s="161"/>
      <c r="F11" s="161"/>
      <c r="G11" s="65">
        <v>620</v>
      </c>
      <c r="H11" s="61"/>
      <c r="I11" s="62"/>
      <c r="J11" s="183"/>
      <c r="K11" s="183"/>
      <c r="L11" s="183"/>
      <c r="M11" s="183"/>
      <c r="N11" s="183"/>
      <c r="P11" s="9" t="str">
        <f>"1050-"&amp;G$11&amp;"-0000"</f>
        <v>1050-620-0000</v>
      </c>
    </row>
    <row r="12" spans="1:16" ht="3.75" customHeight="1" thickTop="1" x14ac:dyDescent="0.2">
      <c r="A12" s="50"/>
      <c r="B12" s="50"/>
      <c r="C12" s="50"/>
      <c r="D12" s="50"/>
      <c r="E12" s="50"/>
      <c r="F12" s="50"/>
      <c r="G12" s="177"/>
      <c r="H12" s="178"/>
      <c r="I12" s="178"/>
      <c r="J12" s="183"/>
      <c r="K12" s="183"/>
      <c r="L12" s="183"/>
      <c r="M12" s="183"/>
      <c r="N12" s="183"/>
    </row>
    <row r="13" spans="1:16" ht="23.25" customHeight="1" thickBot="1" x14ac:dyDescent="0.25">
      <c r="A13" s="161" t="s">
        <v>29</v>
      </c>
      <c r="B13" s="161"/>
      <c r="C13" s="161"/>
      <c r="D13" s="161"/>
      <c r="E13" s="161"/>
      <c r="F13" s="162"/>
      <c r="G13" s="179" t="s">
        <v>12</v>
      </c>
      <c r="H13" s="180"/>
      <c r="I13" s="181"/>
      <c r="J13" s="183"/>
      <c r="K13" s="183"/>
      <c r="L13" s="183"/>
      <c r="M13" s="183"/>
      <c r="N13" s="183"/>
      <c r="P13" s="9" t="str">
        <f>"1550-"&amp;G$11&amp;"-9101"</f>
        <v>1550-620-9101</v>
      </c>
    </row>
    <row r="14" spans="1:16" ht="3.75" customHeight="1" thickTop="1" x14ac:dyDescent="0.2">
      <c r="A14" s="50"/>
      <c r="B14" s="50"/>
      <c r="C14" s="50"/>
      <c r="D14" s="50"/>
      <c r="E14" s="50"/>
      <c r="F14" s="50"/>
      <c r="G14" s="177"/>
      <c r="H14" s="177"/>
      <c r="I14" s="177"/>
      <c r="J14" s="183"/>
      <c r="K14" s="183"/>
      <c r="L14" s="183"/>
      <c r="M14" s="183"/>
      <c r="N14" s="183"/>
    </row>
    <row r="15" spans="1:16" ht="23.25" customHeight="1" thickBot="1" x14ac:dyDescent="0.25">
      <c r="A15" s="161" t="s">
        <v>35</v>
      </c>
      <c r="B15" s="161"/>
      <c r="C15" s="161"/>
      <c r="D15" s="161"/>
      <c r="E15" s="161"/>
      <c r="F15" s="161"/>
      <c r="G15" s="179" t="s">
        <v>9</v>
      </c>
      <c r="H15" s="180"/>
      <c r="I15" s="181"/>
      <c r="J15" s="183"/>
      <c r="K15" s="183"/>
      <c r="L15" s="183"/>
      <c r="M15" s="183"/>
      <c r="N15" s="183"/>
      <c r="P15" s="9" t="str">
        <f>"1550-"&amp;G$11&amp;"-9102"</f>
        <v>1550-620-9102</v>
      </c>
    </row>
    <row r="16" spans="1:16" ht="52.5" customHeight="1" thickTop="1" thickBot="1" x14ac:dyDescent="0.25">
      <c r="A16" s="193" t="s">
        <v>122</v>
      </c>
      <c r="B16" s="193"/>
      <c r="C16" s="193"/>
      <c r="D16" s="193"/>
      <c r="E16" s="193"/>
      <c r="F16" s="193"/>
      <c r="G16" s="193"/>
      <c r="H16" s="193"/>
      <c r="I16" s="193"/>
      <c r="J16" s="193"/>
      <c r="K16" s="193"/>
      <c r="L16" s="193"/>
      <c r="M16" s="193"/>
      <c r="N16" s="193"/>
    </row>
    <row r="17" spans="1:18" ht="5.25" customHeight="1" x14ac:dyDescent="0.2">
      <c r="A17" s="194"/>
      <c r="B17" s="194"/>
      <c r="C17" s="194"/>
      <c r="D17" s="194"/>
      <c r="E17" s="194"/>
      <c r="F17" s="194"/>
      <c r="G17" s="194"/>
      <c r="H17" s="194"/>
      <c r="I17" s="194"/>
      <c r="J17" s="194"/>
      <c r="K17" s="194"/>
      <c r="L17" s="194"/>
      <c r="M17" s="194"/>
      <c r="N17" s="194"/>
      <c r="O17" s="71"/>
      <c r="P17" s="71"/>
      <c r="Q17" s="71"/>
      <c r="R17" s="71"/>
    </row>
    <row r="18" spans="1:18" ht="12" customHeight="1" thickBot="1" x14ac:dyDescent="0.25">
      <c r="A18" s="110"/>
      <c r="B18" s="110"/>
      <c r="C18" s="110"/>
      <c r="D18" s="110"/>
      <c r="E18" s="110"/>
      <c r="F18" s="110"/>
      <c r="G18" s="111" t="s">
        <v>61</v>
      </c>
      <c r="H18" s="111"/>
      <c r="I18" s="110"/>
      <c r="J18" s="204" t="s">
        <v>78</v>
      </c>
      <c r="K18" s="204"/>
      <c r="L18" s="204"/>
      <c r="M18" s="204"/>
      <c r="N18" s="204"/>
      <c r="O18" s="71"/>
      <c r="P18" s="71"/>
      <c r="Q18" s="71"/>
      <c r="R18" s="71"/>
    </row>
    <row r="19" spans="1:18" ht="21.75" customHeight="1" thickTop="1" thickBot="1" x14ac:dyDescent="0.25">
      <c r="A19" s="195" t="s">
        <v>62</v>
      </c>
      <c r="B19" s="195"/>
      <c r="C19" s="195"/>
      <c r="D19" s="195"/>
      <c r="E19" s="195"/>
      <c r="F19" s="195"/>
      <c r="G19" s="117" t="s">
        <v>44</v>
      </c>
      <c r="H19" s="111"/>
      <c r="I19" s="112"/>
      <c r="J19" s="201" t="s">
        <v>76</v>
      </c>
      <c r="K19" s="202"/>
      <c r="L19" s="202"/>
      <c r="M19" s="202"/>
      <c r="N19" s="203"/>
      <c r="O19" s="71"/>
      <c r="P19" s="71"/>
      <c r="Q19" s="71"/>
      <c r="R19" s="71"/>
    </row>
    <row r="20" spans="1:18" ht="21.75" customHeight="1" thickTop="1" thickBot="1" x14ac:dyDescent="0.25">
      <c r="A20" s="188" t="s">
        <v>63</v>
      </c>
      <c r="B20" s="188"/>
      <c r="C20" s="188"/>
      <c r="D20" s="188"/>
      <c r="E20" s="188"/>
      <c r="F20" s="189"/>
      <c r="G20" s="118">
        <v>15506209101</v>
      </c>
      <c r="H20" s="111"/>
      <c r="I20" s="112"/>
      <c r="J20" s="190" t="s">
        <v>59</v>
      </c>
      <c r="K20" s="191"/>
      <c r="L20" s="191"/>
      <c r="M20" s="191"/>
      <c r="N20" s="192"/>
      <c r="O20" s="71"/>
      <c r="P20" s="71"/>
      <c r="Q20" s="71"/>
      <c r="R20" s="71"/>
    </row>
    <row r="21" spans="1:18" ht="21.75" customHeight="1" thickTop="1" thickBot="1" x14ac:dyDescent="0.25">
      <c r="A21" s="188" t="s">
        <v>64</v>
      </c>
      <c r="B21" s="188"/>
      <c r="C21" s="188"/>
      <c r="D21" s="188"/>
      <c r="E21" s="188"/>
      <c r="F21" s="189"/>
      <c r="G21" s="118">
        <v>15506209102</v>
      </c>
      <c r="H21" s="111"/>
      <c r="I21" s="112"/>
      <c r="J21" s="190" t="s">
        <v>60</v>
      </c>
      <c r="K21" s="191"/>
      <c r="L21" s="191"/>
      <c r="M21" s="191"/>
      <c r="N21" s="192"/>
      <c r="O21" s="71"/>
      <c r="P21" s="71"/>
      <c r="Q21" s="71"/>
      <c r="R21" s="71"/>
    </row>
    <row r="22" spans="1:18" ht="21.75" customHeight="1" thickTop="1" thickBot="1" x14ac:dyDescent="0.25">
      <c r="A22" s="188" t="s">
        <v>65</v>
      </c>
      <c r="B22" s="188"/>
      <c r="C22" s="188"/>
      <c r="D22" s="188"/>
      <c r="E22" s="188"/>
      <c r="F22" s="189"/>
      <c r="G22" s="118"/>
      <c r="H22" s="111"/>
      <c r="I22" s="112"/>
      <c r="J22" s="190"/>
      <c r="K22" s="191"/>
      <c r="L22" s="191"/>
      <c r="M22" s="191"/>
      <c r="N22" s="192"/>
      <c r="O22" s="71"/>
      <c r="P22" s="71"/>
      <c r="Q22" s="71"/>
      <c r="R22" s="71"/>
    </row>
    <row r="23" spans="1:18" ht="21.75" customHeight="1" thickTop="1" thickBot="1" x14ac:dyDescent="0.25">
      <c r="A23" s="188" t="s">
        <v>66</v>
      </c>
      <c r="B23" s="188"/>
      <c r="C23" s="188"/>
      <c r="D23" s="188"/>
      <c r="E23" s="188"/>
      <c r="F23" s="189"/>
      <c r="G23" s="118"/>
      <c r="H23" s="111"/>
      <c r="I23" s="112"/>
      <c r="J23" s="190"/>
      <c r="K23" s="191"/>
      <c r="L23" s="191"/>
      <c r="M23" s="191"/>
      <c r="N23" s="192"/>
      <c r="O23" s="71"/>
      <c r="P23" s="71"/>
      <c r="Q23" s="71"/>
      <c r="R23" s="71"/>
    </row>
    <row r="24" spans="1:18" ht="21.75" customHeight="1" thickTop="1" thickBot="1" x14ac:dyDescent="0.25">
      <c r="A24" s="188" t="s">
        <v>67</v>
      </c>
      <c r="B24" s="188"/>
      <c r="C24" s="188"/>
      <c r="D24" s="188"/>
      <c r="E24" s="188"/>
      <c r="F24" s="189"/>
      <c r="G24" s="118"/>
      <c r="H24" s="111"/>
      <c r="I24" s="112"/>
      <c r="J24" s="190"/>
      <c r="K24" s="191"/>
      <c r="L24" s="191"/>
      <c r="M24" s="191"/>
      <c r="N24" s="192"/>
      <c r="O24" s="71"/>
      <c r="P24" s="71"/>
      <c r="Q24" s="71"/>
      <c r="R24" s="71"/>
    </row>
    <row r="25" spans="1:18" ht="21.75" customHeight="1" thickTop="1" thickBot="1" x14ac:dyDescent="0.25">
      <c r="A25" s="188" t="s">
        <v>68</v>
      </c>
      <c r="B25" s="188"/>
      <c r="C25" s="188"/>
      <c r="D25" s="188"/>
      <c r="E25" s="188"/>
      <c r="F25" s="189"/>
      <c r="G25" s="118"/>
      <c r="H25" s="111"/>
      <c r="I25" s="112"/>
      <c r="J25" s="190"/>
      <c r="K25" s="191"/>
      <c r="L25" s="191"/>
      <c r="M25" s="191"/>
      <c r="N25" s="192"/>
      <c r="O25" s="71"/>
      <c r="P25" s="71"/>
      <c r="Q25" s="71"/>
      <c r="R25" s="71"/>
    </row>
    <row r="26" spans="1:18" ht="21.75" customHeight="1" thickTop="1" thickBot="1" x14ac:dyDescent="0.25">
      <c r="A26" s="188" t="s">
        <v>69</v>
      </c>
      <c r="B26" s="188"/>
      <c r="C26" s="188"/>
      <c r="D26" s="188"/>
      <c r="E26" s="188"/>
      <c r="F26" s="189"/>
      <c r="G26" s="118"/>
      <c r="H26" s="111"/>
      <c r="I26" s="112"/>
      <c r="J26" s="190"/>
      <c r="K26" s="191"/>
      <c r="L26" s="191"/>
      <c r="M26" s="191"/>
      <c r="N26" s="192"/>
      <c r="O26" s="71"/>
      <c r="P26" s="71"/>
      <c r="Q26" s="71"/>
      <c r="R26" s="71"/>
    </row>
    <row r="27" spans="1:18" ht="21.75" customHeight="1" thickTop="1" thickBot="1" x14ac:dyDescent="0.25">
      <c r="A27" s="188" t="s">
        <v>70</v>
      </c>
      <c r="B27" s="188"/>
      <c r="C27" s="188"/>
      <c r="D27" s="188"/>
      <c r="E27" s="188"/>
      <c r="F27" s="189"/>
      <c r="G27" s="118"/>
      <c r="H27" s="111"/>
      <c r="I27" s="112"/>
      <c r="J27" s="190"/>
      <c r="K27" s="191"/>
      <c r="L27" s="191"/>
      <c r="M27" s="191"/>
      <c r="N27" s="192"/>
      <c r="O27" s="71"/>
      <c r="P27" s="71"/>
      <c r="Q27" s="71"/>
      <c r="R27" s="71"/>
    </row>
    <row r="28" spans="1:18" ht="21.75" customHeight="1" thickTop="1" thickBot="1" x14ac:dyDescent="0.25">
      <c r="A28" s="188" t="s">
        <v>71</v>
      </c>
      <c r="B28" s="188"/>
      <c r="C28" s="188"/>
      <c r="D28" s="188"/>
      <c r="E28" s="188"/>
      <c r="F28" s="189"/>
      <c r="G28" s="118"/>
      <c r="H28" s="111"/>
      <c r="I28" s="112"/>
      <c r="J28" s="190"/>
      <c r="K28" s="191"/>
      <c r="L28" s="191"/>
      <c r="M28" s="191"/>
      <c r="N28" s="192"/>
      <c r="O28" s="71"/>
      <c r="P28" s="71"/>
      <c r="Q28" s="71"/>
      <c r="R28" s="71"/>
    </row>
    <row r="29" spans="1:18" ht="18.75" customHeight="1" thickTop="1" thickBot="1" x14ac:dyDescent="0.25">
      <c r="A29" s="188" t="s">
        <v>72</v>
      </c>
      <c r="B29" s="188"/>
      <c r="C29" s="188"/>
      <c r="D29" s="188"/>
      <c r="E29" s="188"/>
      <c r="F29" s="189"/>
      <c r="G29" s="118"/>
      <c r="H29" s="111"/>
      <c r="I29" s="112"/>
      <c r="J29" s="190"/>
      <c r="K29" s="191"/>
      <c r="L29" s="191"/>
      <c r="M29" s="191"/>
      <c r="N29" s="192"/>
      <c r="O29" s="71"/>
      <c r="P29" s="71"/>
      <c r="Q29" s="71"/>
      <c r="R29" s="71"/>
    </row>
    <row r="30" spans="1:18" ht="21.75" customHeight="1" thickTop="1" thickBot="1" x14ac:dyDescent="0.25">
      <c r="A30" s="188" t="s">
        <v>73</v>
      </c>
      <c r="B30" s="188"/>
      <c r="C30" s="188"/>
      <c r="D30" s="188"/>
      <c r="E30" s="188"/>
      <c r="F30" s="189"/>
      <c r="G30" s="118"/>
      <c r="H30" s="111"/>
      <c r="I30" s="112"/>
      <c r="J30" s="190"/>
      <c r="K30" s="191"/>
      <c r="L30" s="191"/>
      <c r="M30" s="191"/>
      <c r="N30" s="192"/>
      <c r="O30" s="71"/>
      <c r="P30" s="71"/>
      <c r="Q30" s="71"/>
      <c r="R30" s="71"/>
    </row>
    <row r="31" spans="1:18" ht="21.75" customHeight="1" thickTop="1" thickBot="1" x14ac:dyDescent="0.25">
      <c r="A31" s="206" t="s">
        <v>74</v>
      </c>
      <c r="B31" s="206"/>
      <c r="C31" s="206"/>
      <c r="D31" s="206"/>
      <c r="E31" s="206"/>
      <c r="F31" s="206"/>
      <c r="G31" s="118"/>
      <c r="H31" s="111"/>
      <c r="I31" s="115"/>
      <c r="J31" s="207"/>
      <c r="K31" s="208"/>
      <c r="L31" s="208"/>
      <c r="M31" s="208"/>
      <c r="N31" s="209"/>
      <c r="O31" s="71"/>
      <c r="P31" s="71"/>
      <c r="Q31" s="71"/>
      <c r="R31" s="71"/>
    </row>
    <row r="32" spans="1:18" ht="21.75" customHeight="1" thickBot="1" x14ac:dyDescent="0.25">
      <c r="A32" s="198" t="s">
        <v>124</v>
      </c>
      <c r="B32" s="198"/>
      <c r="C32" s="198"/>
      <c r="D32" s="198"/>
      <c r="E32" s="198"/>
      <c r="F32" s="198"/>
      <c r="G32" s="198"/>
      <c r="H32" s="198"/>
      <c r="I32" s="198"/>
      <c r="J32" s="198"/>
      <c r="K32" s="198"/>
      <c r="L32" s="198"/>
      <c r="M32" s="198"/>
      <c r="N32" s="198"/>
      <c r="O32" s="71"/>
      <c r="P32" s="71"/>
      <c r="Q32" s="71"/>
      <c r="R32" s="71"/>
    </row>
    <row r="33" spans="1:18" ht="21.75" customHeight="1" thickBot="1" x14ac:dyDescent="0.25">
      <c r="A33" s="116"/>
      <c r="B33" s="116"/>
      <c r="C33" s="116"/>
      <c r="D33" s="116"/>
      <c r="E33" s="116"/>
      <c r="F33" s="110"/>
      <c r="G33" s="119" t="s">
        <v>93</v>
      </c>
      <c r="H33" s="111"/>
      <c r="I33" s="196" t="s">
        <v>75</v>
      </c>
      <c r="J33" s="197"/>
      <c r="K33" s="196" t="s">
        <v>95</v>
      </c>
      <c r="L33" s="199"/>
      <c r="M33" s="199"/>
      <c r="N33" s="197"/>
      <c r="O33" s="71"/>
      <c r="P33" s="71"/>
      <c r="Q33" s="71"/>
      <c r="R33" s="71"/>
    </row>
    <row r="34" spans="1:18" ht="21.75" customHeight="1" thickBot="1" x14ac:dyDescent="0.25">
      <c r="A34" s="188" t="s">
        <v>92</v>
      </c>
      <c r="B34" s="188"/>
      <c r="C34" s="188"/>
      <c r="D34" s="188"/>
      <c r="E34" s="188"/>
      <c r="F34" s="189"/>
      <c r="G34" s="121" t="s">
        <v>46</v>
      </c>
      <c r="H34" s="111"/>
      <c r="I34" s="200">
        <v>1000000</v>
      </c>
      <c r="J34" s="200"/>
      <c r="K34" s="205" t="s">
        <v>96</v>
      </c>
      <c r="L34" s="205"/>
      <c r="M34" s="205"/>
      <c r="N34" s="205"/>
      <c r="O34" s="71"/>
      <c r="P34" s="71"/>
      <c r="Q34" s="71"/>
      <c r="R34" s="71"/>
    </row>
    <row r="35" spans="1:18" ht="21.75" customHeight="1" thickBot="1" x14ac:dyDescent="0.25">
      <c r="A35" s="188" t="s">
        <v>94</v>
      </c>
      <c r="B35" s="188"/>
      <c r="C35" s="188"/>
      <c r="D35" s="188"/>
      <c r="E35" s="188"/>
      <c r="F35" s="189"/>
      <c r="G35" s="121" t="s">
        <v>47</v>
      </c>
      <c r="H35" s="111"/>
      <c r="I35" s="200">
        <v>1000000</v>
      </c>
      <c r="J35" s="200"/>
      <c r="K35" s="205" t="s">
        <v>97</v>
      </c>
      <c r="L35" s="205"/>
      <c r="M35" s="205"/>
      <c r="N35" s="205"/>
      <c r="O35" s="71"/>
      <c r="P35" s="71"/>
      <c r="Q35" s="71"/>
      <c r="R35" s="71"/>
    </row>
    <row r="36" spans="1:18" ht="4.5" customHeight="1" thickBot="1" x14ac:dyDescent="0.25">
      <c r="A36" s="120"/>
      <c r="B36" s="120"/>
      <c r="C36" s="120"/>
      <c r="D36" s="120"/>
      <c r="E36" s="120"/>
      <c r="F36" s="120"/>
      <c r="G36" s="120"/>
      <c r="H36" s="120"/>
      <c r="I36" s="120"/>
      <c r="J36" s="120"/>
      <c r="K36" s="120"/>
      <c r="L36" s="120"/>
      <c r="M36" s="120"/>
      <c r="N36" s="120"/>
      <c r="O36" s="71"/>
      <c r="P36" s="71"/>
      <c r="Q36" s="71"/>
      <c r="R36" s="71"/>
    </row>
    <row r="37" spans="1:18" ht="129" customHeight="1" x14ac:dyDescent="0.2">
      <c r="A37" s="167" t="s">
        <v>123</v>
      </c>
      <c r="B37" s="167"/>
      <c r="C37" s="167"/>
      <c r="D37" s="167"/>
      <c r="E37" s="167"/>
      <c r="F37" s="167"/>
      <c r="G37" s="167"/>
      <c r="H37" s="167"/>
      <c r="I37" s="167"/>
      <c r="J37" s="167"/>
      <c r="K37" s="167"/>
      <c r="L37" s="167"/>
      <c r="M37" s="167"/>
      <c r="N37" s="167"/>
    </row>
    <row r="38" spans="1:18" ht="28.5" customHeight="1" x14ac:dyDescent="0.2">
      <c r="A38" s="185" t="s">
        <v>37</v>
      </c>
      <c r="B38" s="185"/>
      <c r="C38" s="185"/>
      <c r="D38" s="185"/>
      <c r="E38" s="185"/>
      <c r="F38" s="185"/>
      <c r="G38" s="185"/>
      <c r="H38" s="185"/>
      <c r="I38" s="185"/>
      <c r="J38" s="185"/>
      <c r="K38" s="185"/>
      <c r="L38" s="185"/>
      <c r="M38" s="185"/>
      <c r="N38" s="185"/>
      <c r="O38" s="71"/>
      <c r="P38" s="71"/>
      <c r="Q38" s="71"/>
      <c r="R38" s="71"/>
    </row>
    <row r="39" spans="1:18" ht="55.5" customHeight="1" x14ac:dyDescent="0.2">
      <c r="A39" s="186" t="s">
        <v>38</v>
      </c>
      <c r="B39" s="187"/>
      <c r="C39" s="187"/>
      <c r="D39" s="187"/>
      <c r="E39" s="187"/>
      <c r="F39" s="187"/>
      <c r="G39" s="187"/>
      <c r="H39" s="187"/>
      <c r="I39" s="187"/>
      <c r="J39" s="187"/>
      <c r="K39" s="187"/>
      <c r="L39" s="187"/>
      <c r="M39" s="187"/>
      <c r="N39" s="187"/>
      <c r="O39" s="71"/>
      <c r="P39" s="71"/>
      <c r="Q39" s="71"/>
      <c r="R39" s="71"/>
    </row>
    <row r="40" spans="1:18" ht="29.25" customHeight="1" x14ac:dyDescent="0.2">
      <c r="A40" s="168" t="s">
        <v>31</v>
      </c>
      <c r="B40" s="168"/>
      <c r="C40" s="168"/>
      <c r="D40" s="168"/>
      <c r="E40" s="168"/>
      <c r="F40" s="168"/>
      <c r="G40" s="168"/>
      <c r="H40" s="168"/>
      <c r="I40" s="168"/>
      <c r="J40" s="168"/>
      <c r="K40" s="168"/>
      <c r="L40" s="168"/>
      <c r="M40" s="168"/>
      <c r="N40" s="168"/>
    </row>
    <row r="41" spans="1:18" ht="27" customHeight="1" x14ac:dyDescent="0.2">
      <c r="A41" s="182" t="s">
        <v>32</v>
      </c>
      <c r="B41" s="182"/>
      <c r="C41" s="182"/>
      <c r="D41" s="182"/>
      <c r="E41" s="182"/>
      <c r="F41" s="182"/>
      <c r="G41" s="182"/>
      <c r="H41" s="182"/>
      <c r="I41" s="182"/>
      <c r="J41" s="182"/>
      <c r="K41" s="182"/>
      <c r="L41" s="182"/>
      <c r="M41" s="182"/>
      <c r="N41" s="182"/>
    </row>
    <row r="42" spans="1:18" ht="27" customHeight="1" x14ac:dyDescent="0.2">
      <c r="A42" s="182" t="s">
        <v>33</v>
      </c>
      <c r="B42" s="182"/>
      <c r="C42" s="182"/>
      <c r="D42" s="182"/>
      <c r="E42" s="182"/>
      <c r="F42" s="182"/>
      <c r="G42" s="182"/>
      <c r="H42" s="182"/>
      <c r="I42" s="182"/>
      <c r="J42" s="182"/>
      <c r="K42" s="182"/>
      <c r="L42" s="182"/>
      <c r="M42" s="182"/>
      <c r="N42" s="182"/>
    </row>
    <row r="43" spans="1:18" ht="27" customHeight="1" x14ac:dyDescent="0.2">
      <c r="A43" s="182" t="s">
        <v>34</v>
      </c>
      <c r="B43" s="182"/>
      <c r="C43" s="182"/>
      <c r="D43" s="182"/>
      <c r="E43" s="182"/>
      <c r="F43" s="182"/>
      <c r="G43" s="182"/>
      <c r="H43" s="182"/>
      <c r="I43" s="182"/>
      <c r="J43" s="182"/>
      <c r="K43" s="182"/>
      <c r="L43" s="182"/>
      <c r="M43" s="182"/>
      <c r="N43" s="182"/>
    </row>
  </sheetData>
  <sheetProtection sheet="1" objects="1" scenarios="1"/>
  <mergeCells count="66">
    <mergeCell ref="A35:F35"/>
    <mergeCell ref="I34:J34"/>
    <mergeCell ref="I35:J35"/>
    <mergeCell ref="J19:N19"/>
    <mergeCell ref="J18:N18"/>
    <mergeCell ref="K34:N34"/>
    <mergeCell ref="K35:N35"/>
    <mergeCell ref="A31:F31"/>
    <mergeCell ref="J31:N31"/>
    <mergeCell ref="A25:F25"/>
    <mergeCell ref="J25:N25"/>
    <mergeCell ref="A23:F23"/>
    <mergeCell ref="J23:N23"/>
    <mergeCell ref="A24:F24"/>
    <mergeCell ref="J24:N24"/>
    <mergeCell ref="A22:F22"/>
    <mergeCell ref="A28:F28"/>
    <mergeCell ref="J28:N28"/>
    <mergeCell ref="A32:N32"/>
    <mergeCell ref="K33:N33"/>
    <mergeCell ref="A26:F26"/>
    <mergeCell ref="J26:N26"/>
    <mergeCell ref="A27:F27"/>
    <mergeCell ref="J27:N27"/>
    <mergeCell ref="A34:F34"/>
    <mergeCell ref="I33:J33"/>
    <mergeCell ref="A29:F29"/>
    <mergeCell ref="J29:N29"/>
    <mergeCell ref="A30:F30"/>
    <mergeCell ref="J30:N30"/>
    <mergeCell ref="J20:N20"/>
    <mergeCell ref="A21:F21"/>
    <mergeCell ref="J21:N21"/>
    <mergeCell ref="A16:N16"/>
    <mergeCell ref="A17:N17"/>
    <mergeCell ref="A19:F19"/>
    <mergeCell ref="A37:N37"/>
    <mergeCell ref="G13:I13"/>
    <mergeCell ref="A43:N43"/>
    <mergeCell ref="A41:N41"/>
    <mergeCell ref="A42:N42"/>
    <mergeCell ref="A40:N40"/>
    <mergeCell ref="A15:F15"/>
    <mergeCell ref="G15:I15"/>
    <mergeCell ref="J9:N15"/>
    <mergeCell ref="G14:I14"/>
    <mergeCell ref="G10:I10"/>
    <mergeCell ref="A11:F11"/>
    <mergeCell ref="A38:N38"/>
    <mergeCell ref="A39:N39"/>
    <mergeCell ref="A20:F20"/>
    <mergeCell ref="J22:N22"/>
    <mergeCell ref="A1:F1"/>
    <mergeCell ref="A9:F9"/>
    <mergeCell ref="A6:N6"/>
    <mergeCell ref="G9:I9"/>
    <mergeCell ref="A13:F13"/>
    <mergeCell ref="A8:N8"/>
    <mergeCell ref="A7:N7"/>
    <mergeCell ref="D2:F2"/>
    <mergeCell ref="A4:N4"/>
    <mergeCell ref="A5:N5"/>
    <mergeCell ref="G1:N2"/>
    <mergeCell ref="A3:N3"/>
    <mergeCell ref="A2:C2"/>
    <mergeCell ref="G12:I12"/>
  </mergeCells>
  <phoneticPr fontId="10" type="noConversion"/>
  <dataValidations count="4">
    <dataValidation type="custom" allowBlank="1" showInputMessage="1" showErrorMessage="1" errorTitle="MAJUSCULES" error="Entrer le nom du pays en lettres MAJUSCULES." sqref="G9:I9">
      <formula1>(EXACT(G9,UPPER(G9)))</formula1>
    </dataValidation>
    <dataValidation type="custom" allowBlank="1" showInputMessage="1" showErrorMessage="1" errorTitle="MAJUSCULES" error="Entrer le code de la monnaie locale en lettres MAJUSCULES." sqref="G15:I15">
      <formula1>(EXACT(G15,UPPER(G15)))</formula1>
    </dataValidation>
    <dataValidation type="custom" allowBlank="1" showInputMessage="1" showErrorMessage="1" errorTitle="MAJUSCULES" error="Entrer le nom du bureau en lettres MAJUSCULES." sqref="G13:I13 H11:I11">
      <formula1>(EXACT(G11,UPPER(G11)))</formula1>
    </dataValidation>
    <dataValidation type="textLength" allowBlank="1" showInputMessage="1" showErrorMessage="1" errorTitle="Code Pays" error="Les code de programme sont 3 chiffres." sqref="G11">
      <formula1>3</formula1>
      <formula2>3</formula2>
    </dataValidation>
  </dataValidations>
  <printOptions horizontalCentered="1"/>
  <pageMargins left="0.25" right="0.25" top="0.5" bottom="0.5" header="0.5" footer="0.5"/>
  <pageSetup paperSize="9"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8" transitionEvaluation="1" codeName="Sheet6">
    <tabColor indexed="22"/>
    <pageSetUpPr fitToPage="1"/>
  </sheetPr>
  <dimension ref="A1:S43"/>
  <sheetViews>
    <sheetView showGridLines="0" showZeros="0" view="pageBreakPreview" zoomScale="84" zoomScaleNormal="100" zoomScaleSheetLayoutView="84" workbookViewId="0">
      <pane ySplit="7" topLeftCell="A8" activePane="bottomLeft" state="frozen"/>
      <selection pane="bottomLeft" activeCell="C3" sqref="C3"/>
    </sheetView>
  </sheetViews>
  <sheetFormatPr defaultColWidth="9.625" defaultRowHeight="12.75" x14ac:dyDescent="0.2"/>
  <cols>
    <col min="1" max="1" width="1.25" style="23" customWidth="1"/>
    <col min="2" max="2" width="9.125" style="24" customWidth="1"/>
    <col min="3" max="3" width="42.625" style="24" customWidth="1"/>
    <col min="4" max="4" width="20.25" style="24" customWidth="1"/>
    <col min="5" max="5" width="10.625" style="23" customWidth="1"/>
    <col min="6" max="6" width="14.125" style="23" customWidth="1"/>
    <col min="7" max="7" width="10.625" style="23" customWidth="1"/>
    <col min="8" max="8" width="14.125" style="23" customWidth="1"/>
    <col min="9" max="9" width="16.25" style="23" customWidth="1"/>
    <col min="10" max="10" width="20.375" style="23" customWidth="1"/>
    <col min="11" max="11" width="1.25" style="23" customWidth="1"/>
    <col min="12" max="12" width="10" style="23" customWidth="1"/>
    <col min="13" max="13" width="13.875" style="23" customWidth="1"/>
    <col min="14" max="15" width="10" style="23" customWidth="1"/>
    <col min="16" max="16" width="14" style="23" customWidth="1"/>
    <col min="17" max="17" width="9.625" style="23"/>
    <col min="18" max="18" width="10.625" style="23" customWidth="1"/>
    <col min="19" max="19" width="6.75" style="23" customWidth="1"/>
    <col min="20" max="262" width="9.625" style="24"/>
    <col min="263" max="263" width="24.125" style="24" customWidth="1"/>
    <col min="264" max="265" width="25.375" style="24" customWidth="1"/>
    <col min="266" max="266" width="20.375" style="24" customWidth="1"/>
    <col min="267" max="271" width="10" style="24" customWidth="1"/>
    <col min="272" max="272" width="11.625" style="24" customWidth="1"/>
    <col min="273" max="273" width="9.625" style="24"/>
    <col min="274" max="274" width="10.625" style="24" customWidth="1"/>
    <col min="275" max="275" width="6.75" style="24" customWidth="1"/>
    <col min="276" max="518" width="9.625" style="24"/>
    <col min="519" max="519" width="24.125" style="24" customWidth="1"/>
    <col min="520" max="521" width="25.375" style="24" customWidth="1"/>
    <col min="522" max="522" width="20.375" style="24" customWidth="1"/>
    <col min="523" max="527" width="10" style="24" customWidth="1"/>
    <col min="528" max="528" width="11.625" style="24" customWidth="1"/>
    <col min="529" max="529" width="9.625" style="24"/>
    <col min="530" max="530" width="10.625" style="24" customWidth="1"/>
    <col min="531" max="531" width="6.75" style="24" customWidth="1"/>
    <col min="532" max="774" width="9.625" style="24"/>
    <col min="775" max="775" width="24.125" style="24" customWidth="1"/>
    <col min="776" max="777" width="25.375" style="24" customWidth="1"/>
    <col min="778" max="778" width="20.375" style="24" customWidth="1"/>
    <col min="779" max="783" width="10" style="24" customWidth="1"/>
    <col min="784" max="784" width="11.625" style="24" customWidth="1"/>
    <col min="785" max="785" width="9.625" style="24"/>
    <col min="786" max="786" width="10.625" style="24" customWidth="1"/>
    <col min="787" max="787" width="6.75" style="24" customWidth="1"/>
    <col min="788" max="1030" width="9.625" style="24"/>
    <col min="1031" max="1031" width="24.125" style="24" customWidth="1"/>
    <col min="1032" max="1033" width="25.375" style="24" customWidth="1"/>
    <col min="1034" max="1034" width="20.375" style="24" customWidth="1"/>
    <col min="1035" max="1039" width="10" style="24" customWidth="1"/>
    <col min="1040" max="1040" width="11.625" style="24" customWidth="1"/>
    <col min="1041" max="1041" width="9.625" style="24"/>
    <col min="1042" max="1042" width="10.625" style="24" customWidth="1"/>
    <col min="1043" max="1043" width="6.75" style="24" customWidth="1"/>
    <col min="1044" max="1286" width="9.625" style="24"/>
    <col min="1287" max="1287" width="24.125" style="24" customWidth="1"/>
    <col min="1288" max="1289" width="25.375" style="24" customWidth="1"/>
    <col min="1290" max="1290" width="20.375" style="24" customWidth="1"/>
    <col min="1291" max="1295" width="10" style="24" customWidth="1"/>
    <col min="1296" max="1296" width="11.625" style="24" customWidth="1"/>
    <col min="1297" max="1297" width="9.625" style="24"/>
    <col min="1298" max="1298" width="10.625" style="24" customWidth="1"/>
    <col min="1299" max="1299" width="6.75" style="24" customWidth="1"/>
    <col min="1300" max="1542" width="9.625" style="24"/>
    <col min="1543" max="1543" width="24.125" style="24" customWidth="1"/>
    <col min="1544" max="1545" width="25.375" style="24" customWidth="1"/>
    <col min="1546" max="1546" width="20.375" style="24" customWidth="1"/>
    <col min="1547" max="1551" width="10" style="24" customWidth="1"/>
    <col min="1552" max="1552" width="11.625" style="24" customWidth="1"/>
    <col min="1553" max="1553" width="9.625" style="24"/>
    <col min="1554" max="1554" width="10.625" style="24" customWidth="1"/>
    <col min="1555" max="1555" width="6.75" style="24" customWidth="1"/>
    <col min="1556" max="1798" width="9.625" style="24"/>
    <col min="1799" max="1799" width="24.125" style="24" customWidth="1"/>
    <col min="1800" max="1801" width="25.375" style="24" customWidth="1"/>
    <col min="1802" max="1802" width="20.375" style="24" customWidth="1"/>
    <col min="1803" max="1807" width="10" style="24" customWidth="1"/>
    <col min="1808" max="1808" width="11.625" style="24" customWidth="1"/>
    <col min="1809" max="1809" width="9.625" style="24"/>
    <col min="1810" max="1810" width="10.625" style="24" customWidth="1"/>
    <col min="1811" max="1811" width="6.75" style="24" customWidth="1"/>
    <col min="1812" max="2054" width="9.625" style="24"/>
    <col min="2055" max="2055" width="24.125" style="24" customWidth="1"/>
    <col min="2056" max="2057" width="25.375" style="24" customWidth="1"/>
    <col min="2058" max="2058" width="20.375" style="24" customWidth="1"/>
    <col min="2059" max="2063" width="10" style="24" customWidth="1"/>
    <col min="2064" max="2064" width="11.625" style="24" customWidth="1"/>
    <col min="2065" max="2065" width="9.625" style="24"/>
    <col min="2066" max="2066" width="10.625" style="24" customWidth="1"/>
    <col min="2067" max="2067" width="6.75" style="24" customWidth="1"/>
    <col min="2068" max="2310" width="9.625" style="24"/>
    <col min="2311" max="2311" width="24.125" style="24" customWidth="1"/>
    <col min="2312" max="2313" width="25.375" style="24" customWidth="1"/>
    <col min="2314" max="2314" width="20.375" style="24" customWidth="1"/>
    <col min="2315" max="2319" width="10" style="24" customWidth="1"/>
    <col min="2320" max="2320" width="11.625" style="24" customWidth="1"/>
    <col min="2321" max="2321" width="9.625" style="24"/>
    <col min="2322" max="2322" width="10.625" style="24" customWidth="1"/>
    <col min="2323" max="2323" width="6.75" style="24" customWidth="1"/>
    <col min="2324" max="2566" width="9.625" style="24"/>
    <col min="2567" max="2567" width="24.125" style="24" customWidth="1"/>
    <col min="2568" max="2569" width="25.375" style="24" customWidth="1"/>
    <col min="2570" max="2570" width="20.375" style="24" customWidth="1"/>
    <col min="2571" max="2575" width="10" style="24" customWidth="1"/>
    <col min="2576" max="2576" width="11.625" style="24" customWidth="1"/>
    <col min="2577" max="2577" width="9.625" style="24"/>
    <col min="2578" max="2578" width="10.625" style="24" customWidth="1"/>
    <col min="2579" max="2579" width="6.75" style="24" customWidth="1"/>
    <col min="2580" max="2822" width="9.625" style="24"/>
    <col min="2823" max="2823" width="24.125" style="24" customWidth="1"/>
    <col min="2824" max="2825" width="25.375" style="24" customWidth="1"/>
    <col min="2826" max="2826" width="20.375" style="24" customWidth="1"/>
    <col min="2827" max="2831" width="10" style="24" customWidth="1"/>
    <col min="2832" max="2832" width="11.625" style="24" customWidth="1"/>
    <col min="2833" max="2833" width="9.625" style="24"/>
    <col min="2834" max="2834" width="10.625" style="24" customWidth="1"/>
    <col min="2835" max="2835" width="6.75" style="24" customWidth="1"/>
    <col min="2836" max="3078" width="9.625" style="24"/>
    <col min="3079" max="3079" width="24.125" style="24" customWidth="1"/>
    <col min="3080" max="3081" width="25.375" style="24" customWidth="1"/>
    <col min="3082" max="3082" width="20.375" style="24" customWidth="1"/>
    <col min="3083" max="3087" width="10" style="24" customWidth="1"/>
    <col min="3088" max="3088" width="11.625" style="24" customWidth="1"/>
    <col min="3089" max="3089" width="9.625" style="24"/>
    <col min="3090" max="3090" width="10.625" style="24" customWidth="1"/>
    <col min="3091" max="3091" width="6.75" style="24" customWidth="1"/>
    <col min="3092" max="3334" width="9.625" style="24"/>
    <col min="3335" max="3335" width="24.125" style="24" customWidth="1"/>
    <col min="3336" max="3337" width="25.375" style="24" customWidth="1"/>
    <col min="3338" max="3338" width="20.375" style="24" customWidth="1"/>
    <col min="3339" max="3343" width="10" style="24" customWidth="1"/>
    <col min="3344" max="3344" width="11.625" style="24" customWidth="1"/>
    <col min="3345" max="3345" width="9.625" style="24"/>
    <col min="3346" max="3346" width="10.625" style="24" customWidth="1"/>
    <col min="3347" max="3347" width="6.75" style="24" customWidth="1"/>
    <col min="3348" max="3590" width="9.625" style="24"/>
    <col min="3591" max="3591" width="24.125" style="24" customWidth="1"/>
    <col min="3592" max="3593" width="25.375" style="24" customWidth="1"/>
    <col min="3594" max="3594" width="20.375" style="24" customWidth="1"/>
    <col min="3595" max="3599" width="10" style="24" customWidth="1"/>
    <col min="3600" max="3600" width="11.625" style="24" customWidth="1"/>
    <col min="3601" max="3601" width="9.625" style="24"/>
    <col min="3602" max="3602" width="10.625" style="24" customWidth="1"/>
    <col min="3603" max="3603" width="6.75" style="24" customWidth="1"/>
    <col min="3604" max="3846" width="9.625" style="24"/>
    <col min="3847" max="3847" width="24.125" style="24" customWidth="1"/>
    <col min="3848" max="3849" width="25.375" style="24" customWidth="1"/>
    <col min="3850" max="3850" width="20.375" style="24" customWidth="1"/>
    <col min="3851" max="3855" width="10" style="24" customWidth="1"/>
    <col min="3856" max="3856" width="11.625" style="24" customWidth="1"/>
    <col min="3857" max="3857" width="9.625" style="24"/>
    <col min="3858" max="3858" width="10.625" style="24" customWidth="1"/>
    <col min="3859" max="3859" width="6.75" style="24" customWidth="1"/>
    <col min="3860" max="4102" width="9.625" style="24"/>
    <col min="4103" max="4103" width="24.125" style="24" customWidth="1"/>
    <col min="4104" max="4105" width="25.375" style="24" customWidth="1"/>
    <col min="4106" max="4106" width="20.375" style="24" customWidth="1"/>
    <col min="4107" max="4111" width="10" style="24" customWidth="1"/>
    <col min="4112" max="4112" width="11.625" style="24" customWidth="1"/>
    <col min="4113" max="4113" width="9.625" style="24"/>
    <col min="4114" max="4114" width="10.625" style="24" customWidth="1"/>
    <col min="4115" max="4115" width="6.75" style="24" customWidth="1"/>
    <col min="4116" max="4358" width="9.625" style="24"/>
    <col min="4359" max="4359" width="24.125" style="24" customWidth="1"/>
    <col min="4360" max="4361" width="25.375" style="24" customWidth="1"/>
    <col min="4362" max="4362" width="20.375" style="24" customWidth="1"/>
    <col min="4363" max="4367" width="10" style="24" customWidth="1"/>
    <col min="4368" max="4368" width="11.625" style="24" customWidth="1"/>
    <col min="4369" max="4369" width="9.625" style="24"/>
    <col min="4370" max="4370" width="10.625" style="24" customWidth="1"/>
    <col min="4371" max="4371" width="6.75" style="24" customWidth="1"/>
    <col min="4372" max="4614" width="9.625" style="24"/>
    <col min="4615" max="4615" width="24.125" style="24" customWidth="1"/>
    <col min="4616" max="4617" width="25.375" style="24" customWidth="1"/>
    <col min="4618" max="4618" width="20.375" style="24" customWidth="1"/>
    <col min="4619" max="4623" width="10" style="24" customWidth="1"/>
    <col min="4624" max="4624" width="11.625" style="24" customWidth="1"/>
    <col min="4625" max="4625" width="9.625" style="24"/>
    <col min="4626" max="4626" width="10.625" style="24" customWidth="1"/>
    <col min="4627" max="4627" width="6.75" style="24" customWidth="1"/>
    <col min="4628" max="4870" width="9.625" style="24"/>
    <col min="4871" max="4871" width="24.125" style="24" customWidth="1"/>
    <col min="4872" max="4873" width="25.375" style="24" customWidth="1"/>
    <col min="4874" max="4874" width="20.375" style="24" customWidth="1"/>
    <col min="4875" max="4879" width="10" style="24" customWidth="1"/>
    <col min="4880" max="4880" width="11.625" style="24" customWidth="1"/>
    <col min="4881" max="4881" width="9.625" style="24"/>
    <col min="4882" max="4882" width="10.625" style="24" customWidth="1"/>
    <col min="4883" max="4883" width="6.75" style="24" customWidth="1"/>
    <col min="4884" max="5126" width="9.625" style="24"/>
    <col min="5127" max="5127" width="24.125" style="24" customWidth="1"/>
    <col min="5128" max="5129" width="25.375" style="24" customWidth="1"/>
    <col min="5130" max="5130" width="20.375" style="24" customWidth="1"/>
    <col min="5131" max="5135" width="10" style="24" customWidth="1"/>
    <col min="5136" max="5136" width="11.625" style="24" customWidth="1"/>
    <col min="5137" max="5137" width="9.625" style="24"/>
    <col min="5138" max="5138" width="10.625" style="24" customWidth="1"/>
    <col min="5139" max="5139" width="6.75" style="24" customWidth="1"/>
    <col min="5140" max="5382" width="9.625" style="24"/>
    <col min="5383" max="5383" width="24.125" style="24" customWidth="1"/>
    <col min="5384" max="5385" width="25.375" style="24" customWidth="1"/>
    <col min="5386" max="5386" width="20.375" style="24" customWidth="1"/>
    <col min="5387" max="5391" width="10" style="24" customWidth="1"/>
    <col min="5392" max="5392" width="11.625" style="24" customWidth="1"/>
    <col min="5393" max="5393" width="9.625" style="24"/>
    <col min="5394" max="5394" width="10.625" style="24" customWidth="1"/>
    <col min="5395" max="5395" width="6.75" style="24" customWidth="1"/>
    <col min="5396" max="5638" width="9.625" style="24"/>
    <col min="5639" max="5639" width="24.125" style="24" customWidth="1"/>
    <col min="5640" max="5641" width="25.375" style="24" customWidth="1"/>
    <col min="5642" max="5642" width="20.375" style="24" customWidth="1"/>
    <col min="5643" max="5647" width="10" style="24" customWidth="1"/>
    <col min="5648" max="5648" width="11.625" style="24" customWidth="1"/>
    <col min="5649" max="5649" width="9.625" style="24"/>
    <col min="5650" max="5650" width="10.625" style="24" customWidth="1"/>
    <col min="5651" max="5651" width="6.75" style="24" customWidth="1"/>
    <col min="5652" max="5894" width="9.625" style="24"/>
    <col min="5895" max="5895" width="24.125" style="24" customWidth="1"/>
    <col min="5896" max="5897" width="25.375" style="24" customWidth="1"/>
    <col min="5898" max="5898" width="20.375" style="24" customWidth="1"/>
    <col min="5899" max="5903" width="10" style="24" customWidth="1"/>
    <col min="5904" max="5904" width="11.625" style="24" customWidth="1"/>
    <col min="5905" max="5905" width="9.625" style="24"/>
    <col min="5906" max="5906" width="10.625" style="24" customWidth="1"/>
    <col min="5907" max="5907" width="6.75" style="24" customWidth="1"/>
    <col min="5908" max="6150" width="9.625" style="24"/>
    <col min="6151" max="6151" width="24.125" style="24" customWidth="1"/>
    <col min="6152" max="6153" width="25.375" style="24" customWidth="1"/>
    <col min="6154" max="6154" width="20.375" style="24" customWidth="1"/>
    <col min="6155" max="6159" width="10" style="24" customWidth="1"/>
    <col min="6160" max="6160" width="11.625" style="24" customWidth="1"/>
    <col min="6161" max="6161" width="9.625" style="24"/>
    <col min="6162" max="6162" width="10.625" style="24" customWidth="1"/>
    <col min="6163" max="6163" width="6.75" style="24" customWidth="1"/>
    <col min="6164" max="6406" width="9.625" style="24"/>
    <col min="6407" max="6407" width="24.125" style="24" customWidth="1"/>
    <col min="6408" max="6409" width="25.375" style="24" customWidth="1"/>
    <col min="6410" max="6410" width="20.375" style="24" customWidth="1"/>
    <col min="6411" max="6415" width="10" style="24" customWidth="1"/>
    <col min="6416" max="6416" width="11.625" style="24" customWidth="1"/>
    <col min="6417" max="6417" width="9.625" style="24"/>
    <col min="6418" max="6418" width="10.625" style="24" customWidth="1"/>
    <col min="6419" max="6419" width="6.75" style="24" customWidth="1"/>
    <col min="6420" max="6662" width="9.625" style="24"/>
    <col min="6663" max="6663" width="24.125" style="24" customWidth="1"/>
    <col min="6664" max="6665" width="25.375" style="24" customWidth="1"/>
    <col min="6666" max="6666" width="20.375" style="24" customWidth="1"/>
    <col min="6667" max="6671" width="10" style="24" customWidth="1"/>
    <col min="6672" max="6672" width="11.625" style="24" customWidth="1"/>
    <col min="6673" max="6673" width="9.625" style="24"/>
    <col min="6674" max="6674" width="10.625" style="24" customWidth="1"/>
    <col min="6675" max="6675" width="6.75" style="24" customWidth="1"/>
    <col min="6676" max="6918" width="9.625" style="24"/>
    <col min="6919" max="6919" width="24.125" style="24" customWidth="1"/>
    <col min="6920" max="6921" width="25.375" style="24" customWidth="1"/>
    <col min="6922" max="6922" width="20.375" style="24" customWidth="1"/>
    <col min="6923" max="6927" width="10" style="24" customWidth="1"/>
    <col min="6928" max="6928" width="11.625" style="24" customWidth="1"/>
    <col min="6929" max="6929" width="9.625" style="24"/>
    <col min="6930" max="6930" width="10.625" style="24" customWidth="1"/>
    <col min="6931" max="6931" width="6.75" style="24" customWidth="1"/>
    <col min="6932" max="7174" width="9.625" style="24"/>
    <col min="7175" max="7175" width="24.125" style="24" customWidth="1"/>
    <col min="7176" max="7177" width="25.375" style="24" customWidth="1"/>
    <col min="7178" max="7178" width="20.375" style="24" customWidth="1"/>
    <col min="7179" max="7183" width="10" style="24" customWidth="1"/>
    <col min="7184" max="7184" width="11.625" style="24" customWidth="1"/>
    <col min="7185" max="7185" width="9.625" style="24"/>
    <col min="7186" max="7186" width="10.625" style="24" customWidth="1"/>
    <col min="7187" max="7187" width="6.75" style="24" customWidth="1"/>
    <col min="7188" max="7430" width="9.625" style="24"/>
    <col min="7431" max="7431" width="24.125" style="24" customWidth="1"/>
    <col min="7432" max="7433" width="25.375" style="24" customWidth="1"/>
    <col min="7434" max="7434" width="20.375" style="24" customWidth="1"/>
    <col min="7435" max="7439" width="10" style="24" customWidth="1"/>
    <col min="7440" max="7440" width="11.625" style="24" customWidth="1"/>
    <col min="7441" max="7441" width="9.625" style="24"/>
    <col min="7442" max="7442" width="10.625" style="24" customWidth="1"/>
    <col min="7443" max="7443" width="6.75" style="24" customWidth="1"/>
    <col min="7444" max="7686" width="9.625" style="24"/>
    <col min="7687" max="7687" width="24.125" style="24" customWidth="1"/>
    <col min="7688" max="7689" width="25.375" style="24" customWidth="1"/>
    <col min="7690" max="7690" width="20.375" style="24" customWidth="1"/>
    <col min="7691" max="7695" width="10" style="24" customWidth="1"/>
    <col min="7696" max="7696" width="11.625" style="24" customWidth="1"/>
    <col min="7697" max="7697" width="9.625" style="24"/>
    <col min="7698" max="7698" width="10.625" style="24" customWidth="1"/>
    <col min="7699" max="7699" width="6.75" style="24" customWidth="1"/>
    <col min="7700" max="7942" width="9.625" style="24"/>
    <col min="7943" max="7943" width="24.125" style="24" customWidth="1"/>
    <col min="7944" max="7945" width="25.375" style="24" customWidth="1"/>
    <col min="7946" max="7946" width="20.375" style="24" customWidth="1"/>
    <col min="7947" max="7951" width="10" style="24" customWidth="1"/>
    <col min="7952" max="7952" width="11.625" style="24" customWidth="1"/>
    <col min="7953" max="7953" width="9.625" style="24"/>
    <col min="7954" max="7954" width="10.625" style="24" customWidth="1"/>
    <col min="7955" max="7955" width="6.75" style="24" customWidth="1"/>
    <col min="7956" max="8198" width="9.625" style="24"/>
    <col min="8199" max="8199" width="24.125" style="24" customWidth="1"/>
    <col min="8200" max="8201" width="25.375" style="24" customWidth="1"/>
    <col min="8202" max="8202" width="20.375" style="24" customWidth="1"/>
    <col min="8203" max="8207" width="10" style="24" customWidth="1"/>
    <col min="8208" max="8208" width="11.625" style="24" customWidth="1"/>
    <col min="8209" max="8209" width="9.625" style="24"/>
    <col min="8210" max="8210" width="10.625" style="24" customWidth="1"/>
    <col min="8211" max="8211" width="6.75" style="24" customWidth="1"/>
    <col min="8212" max="8454" width="9.625" style="24"/>
    <col min="8455" max="8455" width="24.125" style="24" customWidth="1"/>
    <col min="8456" max="8457" width="25.375" style="24" customWidth="1"/>
    <col min="8458" max="8458" width="20.375" style="24" customWidth="1"/>
    <col min="8459" max="8463" width="10" style="24" customWidth="1"/>
    <col min="8464" max="8464" width="11.625" style="24" customWidth="1"/>
    <col min="8465" max="8465" width="9.625" style="24"/>
    <col min="8466" max="8466" width="10.625" style="24" customWidth="1"/>
    <col min="8467" max="8467" width="6.75" style="24" customWidth="1"/>
    <col min="8468" max="8710" width="9.625" style="24"/>
    <col min="8711" max="8711" width="24.125" style="24" customWidth="1"/>
    <col min="8712" max="8713" width="25.375" style="24" customWidth="1"/>
    <col min="8714" max="8714" width="20.375" style="24" customWidth="1"/>
    <col min="8715" max="8719" width="10" style="24" customWidth="1"/>
    <col min="8720" max="8720" width="11.625" style="24" customWidth="1"/>
    <col min="8721" max="8721" width="9.625" style="24"/>
    <col min="8722" max="8722" width="10.625" style="24" customWidth="1"/>
    <col min="8723" max="8723" width="6.75" style="24" customWidth="1"/>
    <col min="8724" max="8966" width="9.625" style="24"/>
    <col min="8967" max="8967" width="24.125" style="24" customWidth="1"/>
    <col min="8968" max="8969" width="25.375" style="24" customWidth="1"/>
    <col min="8970" max="8970" width="20.375" style="24" customWidth="1"/>
    <col min="8971" max="8975" width="10" style="24" customWidth="1"/>
    <col min="8976" max="8976" width="11.625" style="24" customWidth="1"/>
    <col min="8977" max="8977" width="9.625" style="24"/>
    <col min="8978" max="8978" width="10.625" style="24" customWidth="1"/>
    <col min="8979" max="8979" width="6.75" style="24" customWidth="1"/>
    <col min="8980" max="9222" width="9.625" style="24"/>
    <col min="9223" max="9223" width="24.125" style="24" customWidth="1"/>
    <col min="9224" max="9225" width="25.375" style="24" customWidth="1"/>
    <col min="9226" max="9226" width="20.375" style="24" customWidth="1"/>
    <col min="9227" max="9231" width="10" style="24" customWidth="1"/>
    <col min="9232" max="9232" width="11.625" style="24" customWidth="1"/>
    <col min="9233" max="9233" width="9.625" style="24"/>
    <col min="9234" max="9234" width="10.625" style="24" customWidth="1"/>
    <col min="9235" max="9235" width="6.75" style="24" customWidth="1"/>
    <col min="9236" max="9478" width="9.625" style="24"/>
    <col min="9479" max="9479" width="24.125" style="24" customWidth="1"/>
    <col min="9480" max="9481" width="25.375" style="24" customWidth="1"/>
    <col min="9482" max="9482" width="20.375" style="24" customWidth="1"/>
    <col min="9483" max="9487" width="10" style="24" customWidth="1"/>
    <col min="9488" max="9488" width="11.625" style="24" customWidth="1"/>
    <col min="9489" max="9489" width="9.625" style="24"/>
    <col min="9490" max="9490" width="10.625" style="24" customWidth="1"/>
    <col min="9491" max="9491" width="6.75" style="24" customWidth="1"/>
    <col min="9492" max="9734" width="9.625" style="24"/>
    <col min="9735" max="9735" width="24.125" style="24" customWidth="1"/>
    <col min="9736" max="9737" width="25.375" style="24" customWidth="1"/>
    <col min="9738" max="9738" width="20.375" style="24" customWidth="1"/>
    <col min="9739" max="9743" width="10" style="24" customWidth="1"/>
    <col min="9744" max="9744" width="11.625" style="24" customWidth="1"/>
    <col min="9745" max="9745" width="9.625" style="24"/>
    <col min="9746" max="9746" width="10.625" style="24" customWidth="1"/>
    <col min="9747" max="9747" width="6.75" style="24" customWidth="1"/>
    <col min="9748" max="9990" width="9.625" style="24"/>
    <col min="9991" max="9991" width="24.125" style="24" customWidth="1"/>
    <col min="9992" max="9993" width="25.375" style="24" customWidth="1"/>
    <col min="9994" max="9994" width="20.375" style="24" customWidth="1"/>
    <col min="9995" max="9999" width="10" style="24" customWidth="1"/>
    <col min="10000" max="10000" width="11.625" style="24" customWidth="1"/>
    <col min="10001" max="10001" width="9.625" style="24"/>
    <col min="10002" max="10002" width="10.625" style="24" customWidth="1"/>
    <col min="10003" max="10003" width="6.75" style="24" customWidth="1"/>
    <col min="10004" max="10246" width="9.625" style="24"/>
    <col min="10247" max="10247" width="24.125" style="24" customWidth="1"/>
    <col min="10248" max="10249" width="25.375" style="24" customWidth="1"/>
    <col min="10250" max="10250" width="20.375" style="24" customWidth="1"/>
    <col min="10251" max="10255" width="10" style="24" customWidth="1"/>
    <col min="10256" max="10256" width="11.625" style="24" customWidth="1"/>
    <col min="10257" max="10257" width="9.625" style="24"/>
    <col min="10258" max="10258" width="10.625" style="24" customWidth="1"/>
    <col min="10259" max="10259" width="6.75" style="24" customWidth="1"/>
    <col min="10260" max="10502" width="9.625" style="24"/>
    <col min="10503" max="10503" width="24.125" style="24" customWidth="1"/>
    <col min="10504" max="10505" width="25.375" style="24" customWidth="1"/>
    <col min="10506" max="10506" width="20.375" style="24" customWidth="1"/>
    <col min="10507" max="10511" width="10" style="24" customWidth="1"/>
    <col min="10512" max="10512" width="11.625" style="24" customWidth="1"/>
    <col min="10513" max="10513" width="9.625" style="24"/>
    <col min="10514" max="10514" width="10.625" style="24" customWidth="1"/>
    <col min="10515" max="10515" width="6.75" style="24" customWidth="1"/>
    <col min="10516" max="10758" width="9.625" style="24"/>
    <col min="10759" max="10759" width="24.125" style="24" customWidth="1"/>
    <col min="10760" max="10761" width="25.375" style="24" customWidth="1"/>
    <col min="10762" max="10762" width="20.375" style="24" customWidth="1"/>
    <col min="10763" max="10767" width="10" style="24" customWidth="1"/>
    <col min="10768" max="10768" width="11.625" style="24" customWidth="1"/>
    <col min="10769" max="10769" width="9.625" style="24"/>
    <col min="10770" max="10770" width="10.625" style="24" customWidth="1"/>
    <col min="10771" max="10771" width="6.75" style="24" customWidth="1"/>
    <col min="10772" max="11014" width="9.625" style="24"/>
    <col min="11015" max="11015" width="24.125" style="24" customWidth="1"/>
    <col min="11016" max="11017" width="25.375" style="24" customWidth="1"/>
    <col min="11018" max="11018" width="20.375" style="24" customWidth="1"/>
    <col min="11019" max="11023" width="10" style="24" customWidth="1"/>
    <col min="11024" max="11024" width="11.625" style="24" customWidth="1"/>
    <col min="11025" max="11025" width="9.625" style="24"/>
    <col min="11026" max="11026" width="10.625" style="24" customWidth="1"/>
    <col min="11027" max="11027" width="6.75" style="24" customWidth="1"/>
    <col min="11028" max="11270" width="9.625" style="24"/>
    <col min="11271" max="11271" width="24.125" style="24" customWidth="1"/>
    <col min="11272" max="11273" width="25.375" style="24" customWidth="1"/>
    <col min="11274" max="11274" width="20.375" style="24" customWidth="1"/>
    <col min="11275" max="11279" width="10" style="24" customWidth="1"/>
    <col min="11280" max="11280" width="11.625" style="24" customWidth="1"/>
    <col min="11281" max="11281" width="9.625" style="24"/>
    <col min="11282" max="11282" width="10.625" style="24" customWidth="1"/>
    <col min="11283" max="11283" width="6.75" style="24" customWidth="1"/>
    <col min="11284" max="11526" width="9.625" style="24"/>
    <col min="11527" max="11527" width="24.125" style="24" customWidth="1"/>
    <col min="11528" max="11529" width="25.375" style="24" customWidth="1"/>
    <col min="11530" max="11530" width="20.375" style="24" customWidth="1"/>
    <col min="11531" max="11535" width="10" style="24" customWidth="1"/>
    <col min="11536" max="11536" width="11.625" style="24" customWidth="1"/>
    <col min="11537" max="11537" width="9.625" style="24"/>
    <col min="11538" max="11538" width="10.625" style="24" customWidth="1"/>
    <col min="11539" max="11539" width="6.75" style="24" customWidth="1"/>
    <col min="11540" max="11782" width="9.625" style="24"/>
    <col min="11783" max="11783" width="24.125" style="24" customWidth="1"/>
    <col min="11784" max="11785" width="25.375" style="24" customWidth="1"/>
    <col min="11786" max="11786" width="20.375" style="24" customWidth="1"/>
    <col min="11787" max="11791" width="10" style="24" customWidth="1"/>
    <col min="11792" max="11792" width="11.625" style="24" customWidth="1"/>
    <col min="11793" max="11793" width="9.625" style="24"/>
    <col min="11794" max="11794" width="10.625" style="24" customWidth="1"/>
    <col min="11795" max="11795" width="6.75" style="24" customWidth="1"/>
    <col min="11796" max="12038" width="9.625" style="24"/>
    <col min="12039" max="12039" width="24.125" style="24" customWidth="1"/>
    <col min="12040" max="12041" width="25.375" style="24" customWidth="1"/>
    <col min="12042" max="12042" width="20.375" style="24" customWidth="1"/>
    <col min="12043" max="12047" width="10" style="24" customWidth="1"/>
    <col min="12048" max="12048" width="11.625" style="24" customWidth="1"/>
    <col min="12049" max="12049" width="9.625" style="24"/>
    <col min="12050" max="12050" width="10.625" style="24" customWidth="1"/>
    <col min="12051" max="12051" width="6.75" style="24" customWidth="1"/>
    <col min="12052" max="12294" width="9.625" style="24"/>
    <col min="12295" max="12295" width="24.125" style="24" customWidth="1"/>
    <col min="12296" max="12297" width="25.375" style="24" customWidth="1"/>
    <col min="12298" max="12298" width="20.375" style="24" customWidth="1"/>
    <col min="12299" max="12303" width="10" style="24" customWidth="1"/>
    <col min="12304" max="12304" width="11.625" style="24" customWidth="1"/>
    <col min="12305" max="12305" width="9.625" style="24"/>
    <col min="12306" max="12306" width="10.625" style="24" customWidth="1"/>
    <col min="12307" max="12307" width="6.75" style="24" customWidth="1"/>
    <col min="12308" max="12550" width="9.625" style="24"/>
    <col min="12551" max="12551" width="24.125" style="24" customWidth="1"/>
    <col min="12552" max="12553" width="25.375" style="24" customWidth="1"/>
    <col min="12554" max="12554" width="20.375" style="24" customWidth="1"/>
    <col min="12555" max="12559" width="10" style="24" customWidth="1"/>
    <col min="12560" max="12560" width="11.625" style="24" customWidth="1"/>
    <col min="12561" max="12561" width="9.625" style="24"/>
    <col min="12562" max="12562" width="10.625" style="24" customWidth="1"/>
    <col min="12563" max="12563" width="6.75" style="24" customWidth="1"/>
    <col min="12564" max="12806" width="9.625" style="24"/>
    <col min="12807" max="12807" width="24.125" style="24" customWidth="1"/>
    <col min="12808" max="12809" width="25.375" style="24" customWidth="1"/>
    <col min="12810" max="12810" width="20.375" style="24" customWidth="1"/>
    <col min="12811" max="12815" width="10" style="24" customWidth="1"/>
    <col min="12816" max="12816" width="11.625" style="24" customWidth="1"/>
    <col min="12817" max="12817" width="9.625" style="24"/>
    <col min="12818" max="12818" width="10.625" style="24" customWidth="1"/>
    <col min="12819" max="12819" width="6.75" style="24" customWidth="1"/>
    <col min="12820" max="13062" width="9.625" style="24"/>
    <col min="13063" max="13063" width="24.125" style="24" customWidth="1"/>
    <col min="13064" max="13065" width="25.375" style="24" customWidth="1"/>
    <col min="13066" max="13066" width="20.375" style="24" customWidth="1"/>
    <col min="13067" max="13071" width="10" style="24" customWidth="1"/>
    <col min="13072" max="13072" width="11.625" style="24" customWidth="1"/>
    <col min="13073" max="13073" width="9.625" style="24"/>
    <col min="13074" max="13074" width="10.625" style="24" customWidth="1"/>
    <col min="13075" max="13075" width="6.75" style="24" customWidth="1"/>
    <col min="13076" max="13318" width="9.625" style="24"/>
    <col min="13319" max="13319" width="24.125" style="24" customWidth="1"/>
    <col min="13320" max="13321" width="25.375" style="24" customWidth="1"/>
    <col min="13322" max="13322" width="20.375" style="24" customWidth="1"/>
    <col min="13323" max="13327" width="10" style="24" customWidth="1"/>
    <col min="13328" max="13328" width="11.625" style="24" customWidth="1"/>
    <col min="13329" max="13329" width="9.625" style="24"/>
    <col min="13330" max="13330" width="10.625" style="24" customWidth="1"/>
    <col min="13331" max="13331" width="6.75" style="24" customWidth="1"/>
    <col min="13332" max="13574" width="9.625" style="24"/>
    <col min="13575" max="13575" width="24.125" style="24" customWidth="1"/>
    <col min="13576" max="13577" width="25.375" style="24" customWidth="1"/>
    <col min="13578" max="13578" width="20.375" style="24" customWidth="1"/>
    <col min="13579" max="13583" width="10" style="24" customWidth="1"/>
    <col min="13584" max="13584" width="11.625" style="24" customWidth="1"/>
    <col min="13585" max="13585" width="9.625" style="24"/>
    <col min="13586" max="13586" width="10.625" style="24" customWidth="1"/>
    <col min="13587" max="13587" width="6.75" style="24" customWidth="1"/>
    <col min="13588" max="13830" width="9.625" style="24"/>
    <col min="13831" max="13831" width="24.125" style="24" customWidth="1"/>
    <col min="13832" max="13833" width="25.375" style="24" customWidth="1"/>
    <col min="13834" max="13834" width="20.375" style="24" customWidth="1"/>
    <col min="13835" max="13839" width="10" style="24" customWidth="1"/>
    <col min="13840" max="13840" width="11.625" style="24" customWidth="1"/>
    <col min="13841" max="13841" width="9.625" style="24"/>
    <col min="13842" max="13842" width="10.625" style="24" customWidth="1"/>
    <col min="13843" max="13843" width="6.75" style="24" customWidth="1"/>
    <col min="13844" max="14086" width="9.625" style="24"/>
    <col min="14087" max="14087" width="24.125" style="24" customWidth="1"/>
    <col min="14088" max="14089" width="25.375" style="24" customWidth="1"/>
    <col min="14090" max="14090" width="20.375" style="24" customWidth="1"/>
    <col min="14091" max="14095" width="10" style="24" customWidth="1"/>
    <col min="14096" max="14096" width="11.625" style="24" customWidth="1"/>
    <col min="14097" max="14097" width="9.625" style="24"/>
    <col min="14098" max="14098" width="10.625" style="24" customWidth="1"/>
    <col min="14099" max="14099" width="6.75" style="24" customWidth="1"/>
    <col min="14100" max="14342" width="9.625" style="24"/>
    <col min="14343" max="14343" width="24.125" style="24" customWidth="1"/>
    <col min="14344" max="14345" width="25.375" style="24" customWidth="1"/>
    <col min="14346" max="14346" width="20.375" style="24" customWidth="1"/>
    <col min="14347" max="14351" width="10" style="24" customWidth="1"/>
    <col min="14352" max="14352" width="11.625" style="24" customWidth="1"/>
    <col min="14353" max="14353" width="9.625" style="24"/>
    <col min="14354" max="14354" width="10.625" style="24" customWidth="1"/>
    <col min="14355" max="14355" width="6.75" style="24" customWidth="1"/>
    <col min="14356" max="14598" width="9.625" style="24"/>
    <col min="14599" max="14599" width="24.125" style="24" customWidth="1"/>
    <col min="14600" max="14601" width="25.375" style="24" customWidth="1"/>
    <col min="14602" max="14602" width="20.375" style="24" customWidth="1"/>
    <col min="14603" max="14607" width="10" style="24" customWidth="1"/>
    <col min="14608" max="14608" width="11.625" style="24" customWidth="1"/>
    <col min="14609" max="14609" width="9.625" style="24"/>
    <col min="14610" max="14610" width="10.625" style="24" customWidth="1"/>
    <col min="14611" max="14611" width="6.75" style="24" customWidth="1"/>
    <col min="14612" max="14854" width="9.625" style="24"/>
    <col min="14855" max="14855" width="24.125" style="24" customWidth="1"/>
    <col min="14856" max="14857" width="25.375" style="24" customWidth="1"/>
    <col min="14858" max="14858" width="20.375" style="24" customWidth="1"/>
    <col min="14859" max="14863" width="10" style="24" customWidth="1"/>
    <col min="14864" max="14864" width="11.625" style="24" customWidth="1"/>
    <col min="14865" max="14865" width="9.625" style="24"/>
    <col min="14866" max="14866" width="10.625" style="24" customWidth="1"/>
    <col min="14867" max="14867" width="6.75" style="24" customWidth="1"/>
    <col min="14868" max="15110" width="9.625" style="24"/>
    <col min="15111" max="15111" width="24.125" style="24" customWidth="1"/>
    <col min="15112" max="15113" width="25.375" style="24" customWidth="1"/>
    <col min="15114" max="15114" width="20.375" style="24" customWidth="1"/>
    <col min="15115" max="15119" width="10" style="24" customWidth="1"/>
    <col min="15120" max="15120" width="11.625" style="24" customWidth="1"/>
    <col min="15121" max="15121" width="9.625" style="24"/>
    <col min="15122" max="15122" width="10.625" style="24" customWidth="1"/>
    <col min="15123" max="15123" width="6.75" style="24" customWidth="1"/>
    <col min="15124" max="15366" width="9.625" style="24"/>
    <col min="15367" max="15367" width="24.125" style="24" customWidth="1"/>
    <col min="15368" max="15369" width="25.375" style="24" customWidth="1"/>
    <col min="15370" max="15370" width="20.375" style="24" customWidth="1"/>
    <col min="15371" max="15375" width="10" style="24" customWidth="1"/>
    <col min="15376" max="15376" width="11.625" style="24" customWidth="1"/>
    <col min="15377" max="15377" width="9.625" style="24"/>
    <col min="15378" max="15378" width="10.625" style="24" customWidth="1"/>
    <col min="15379" max="15379" width="6.75" style="24" customWidth="1"/>
    <col min="15380" max="15622" width="9.625" style="24"/>
    <col min="15623" max="15623" width="24.125" style="24" customWidth="1"/>
    <col min="15624" max="15625" width="25.375" style="24" customWidth="1"/>
    <col min="15626" max="15626" width="20.375" style="24" customWidth="1"/>
    <col min="15627" max="15631" width="10" style="24" customWidth="1"/>
    <col min="15632" max="15632" width="11.625" style="24" customWidth="1"/>
    <col min="15633" max="15633" width="9.625" style="24"/>
    <col min="15634" max="15634" width="10.625" style="24" customWidth="1"/>
    <col min="15635" max="15635" width="6.75" style="24" customWidth="1"/>
    <col min="15636" max="15878" width="9.625" style="24"/>
    <col min="15879" max="15879" width="24.125" style="24" customWidth="1"/>
    <col min="15880" max="15881" width="25.375" style="24" customWidth="1"/>
    <col min="15882" max="15882" width="20.375" style="24" customWidth="1"/>
    <col min="15883" max="15887" width="10" style="24" customWidth="1"/>
    <col min="15888" max="15888" width="11.625" style="24" customWidth="1"/>
    <col min="15889" max="15889" width="9.625" style="24"/>
    <col min="15890" max="15890" width="10.625" style="24" customWidth="1"/>
    <col min="15891" max="15891" width="6.75" style="24" customWidth="1"/>
    <col min="15892" max="16134" width="9.625" style="24"/>
    <col min="16135" max="16135" width="24.125" style="24" customWidth="1"/>
    <col min="16136" max="16137" width="25.375" style="24" customWidth="1"/>
    <col min="16138" max="16138" width="20.375" style="24" customWidth="1"/>
    <col min="16139" max="16143" width="10" style="24" customWidth="1"/>
    <col min="16144" max="16144" width="11.625" style="24" customWidth="1"/>
    <col min="16145" max="16145" width="9.625" style="24"/>
    <col min="16146" max="16146" width="10.625" style="24" customWidth="1"/>
    <col min="16147" max="16147" width="6.75" style="24" customWidth="1"/>
    <col min="16148" max="16384" width="9.625" style="24"/>
  </cols>
  <sheetData>
    <row r="1" spans="1:19" s="21" customFormat="1" ht="27.75" customHeight="1" thickTop="1" x14ac:dyDescent="0.2">
      <c r="A1" s="212" t="str">
        <f>IF(Instructions!G13="","","CRS "&amp;Instructions!G9&amp;" PROGRAM, OFFICE "&amp;Instructions!G13)</f>
        <v>CRS RCA PROGRAM, OFFICE BODA</v>
      </c>
      <c r="B1" s="213"/>
      <c r="C1" s="213"/>
      <c r="D1" s="213"/>
      <c r="E1" s="213"/>
      <c r="F1" s="213"/>
      <c r="G1" s="213"/>
      <c r="H1" s="213"/>
      <c r="I1" s="213"/>
      <c r="J1" s="213"/>
      <c r="K1" s="214"/>
      <c r="Q1" s="22"/>
      <c r="R1" s="22"/>
      <c r="S1" s="22"/>
    </row>
    <row r="2" spans="1:19" ht="23.25" customHeight="1" thickBot="1" x14ac:dyDescent="0.25">
      <c r="A2" s="215" t="s">
        <v>58</v>
      </c>
      <c r="B2" s="216"/>
      <c r="C2" s="216"/>
      <c r="D2" s="216"/>
      <c r="E2" s="216"/>
      <c r="F2" s="216"/>
      <c r="G2" s="216"/>
      <c r="H2" s="216"/>
      <c r="I2" s="216"/>
      <c r="J2" s="216"/>
      <c r="K2" s="217"/>
    </row>
    <row r="3" spans="1:19" ht="23.25" customHeight="1" thickBot="1" x14ac:dyDescent="0.3">
      <c r="A3" s="218" t="s">
        <v>39</v>
      </c>
      <c r="B3" s="219"/>
      <c r="C3" s="51" t="s">
        <v>14</v>
      </c>
      <c r="D3" s="55"/>
      <c r="E3" s="227"/>
      <c r="F3" s="227"/>
      <c r="G3" s="227"/>
      <c r="H3" s="227"/>
      <c r="I3" s="73"/>
      <c r="J3" s="39"/>
      <c r="K3" s="38"/>
      <c r="L3" s="23" t="s">
        <v>48</v>
      </c>
    </row>
    <row r="4" spans="1:19" s="23" customFormat="1" ht="3.75" customHeight="1" x14ac:dyDescent="0.2">
      <c r="A4" s="37"/>
      <c r="B4" s="30"/>
      <c r="C4" s="30"/>
      <c r="D4" s="30"/>
      <c r="E4" s="29"/>
      <c r="F4" s="29"/>
      <c r="G4" s="29"/>
      <c r="H4" s="29"/>
      <c r="I4" s="29"/>
      <c r="J4" s="29"/>
      <c r="K4" s="38"/>
    </row>
    <row r="5" spans="1:19" s="23" customFormat="1" ht="3.75" customHeight="1" thickBot="1" x14ac:dyDescent="0.25">
      <c r="A5" s="37"/>
      <c r="B5" s="30"/>
      <c r="C5" s="30"/>
      <c r="D5" s="30"/>
      <c r="E5" s="29"/>
      <c r="F5" s="29"/>
      <c r="G5" s="29"/>
      <c r="H5" s="29"/>
      <c r="I5" s="29"/>
      <c r="J5" s="29"/>
      <c r="K5" s="38"/>
    </row>
    <row r="6" spans="1:19" s="23" customFormat="1" ht="18.75" thickBot="1" x14ac:dyDescent="0.3">
      <c r="A6" s="37"/>
      <c r="B6" s="56"/>
      <c r="C6" s="56"/>
      <c r="D6" s="56"/>
      <c r="E6" s="228" t="s">
        <v>40</v>
      </c>
      <c r="F6" s="229"/>
      <c r="G6" s="229"/>
      <c r="H6" s="230"/>
      <c r="I6" s="80" t="s">
        <v>51</v>
      </c>
      <c r="J6" s="57"/>
      <c r="K6" s="38"/>
    </row>
    <row r="7" spans="1:19" s="26" customFormat="1" ht="40.5" customHeight="1" thickBot="1" x14ac:dyDescent="0.25">
      <c r="A7" s="40"/>
      <c r="B7" s="220" t="s">
        <v>42</v>
      </c>
      <c r="C7" s="221"/>
      <c r="D7" s="36" t="s">
        <v>7</v>
      </c>
      <c r="E7" s="58" t="str">
        <f>'Fuel Transactions '!$F3&amp;" (L)"</f>
        <v>GASOIL (L)</v>
      </c>
      <c r="F7" s="59" t="str">
        <f>'Fuel Transactions '!$F3&amp;" ("&amp;Instructions!$G15&amp;")"</f>
        <v>GASOIL (FCFA)</v>
      </c>
      <c r="G7" s="58" t="str">
        <f>'Fuel Transactions '!$J3&amp;" (L)"</f>
        <v>ESSENCE (L)</v>
      </c>
      <c r="H7" s="59" t="str">
        <f>'Fuel Transactions '!$J3&amp;" ("&amp;Instructions!$G15&amp;")"</f>
        <v>ESSENCE (FCFA)</v>
      </c>
      <c r="I7" s="59" t="str">
        <f>'Fuel Transactions '!$N3&amp;" ("&amp;Instructions!$G15&amp;")"</f>
        <v>OTHER (FCFA)</v>
      </c>
      <c r="J7" s="25" t="s">
        <v>41</v>
      </c>
      <c r="K7" s="41"/>
    </row>
    <row r="8" spans="1:19" s="28" customFormat="1" ht="21" customHeight="1" x14ac:dyDescent="0.2">
      <c r="A8" s="42"/>
      <c r="B8" s="222" t="s">
        <v>76</v>
      </c>
      <c r="C8" s="223">
        <f>IF(B8="",0,SUMIF('Fuel Transactions '!$C$8:$C$68,$D8,'Fuel Transactions '!$H$8:$H$68))</f>
        <v>100</v>
      </c>
      <c r="D8" s="114" t="s">
        <v>44</v>
      </c>
      <c r="E8" s="108">
        <f>IF(D8="",0,SUMIF('Fuel Transactions '!$C$8:$C$68,$D8,'Fuel Transactions '!$H$8:$H$68))</f>
        <v>100</v>
      </c>
      <c r="F8" s="33">
        <f>IF(D8="",0,SUMIF('Fuel Transactions '!$C$8:$C$68,$D8,'Fuel Transactions '!$I$8:$I$68))</f>
        <v>1000</v>
      </c>
      <c r="G8" s="108">
        <f>IF(D8="",0,SUMIF('Fuel Transactions '!$C$8:$C$68,$D8,'Fuel Transactions '!$L$8:$L$68))</f>
        <v>1</v>
      </c>
      <c r="H8" s="33">
        <f>IF(D8="",0,SUMIF('Fuel Transactions '!$C$8:$C$68,$D8,'Fuel Transactions '!$M$8:$M$68))</f>
        <v>2</v>
      </c>
      <c r="I8" s="33">
        <f>IF(D8="",0,SUMIF('Fuel Transactions '!$C$8:$C$68,$D8,'Fuel Transactions '!$O$8:$O$68))</f>
        <v>15</v>
      </c>
      <c r="J8" s="33">
        <f>F8+H8+I8</f>
        <v>1017</v>
      </c>
      <c r="K8" s="43"/>
      <c r="L8" s="64"/>
      <c r="M8" s="66"/>
      <c r="N8" s="63"/>
      <c r="O8" s="63"/>
      <c r="P8" s="27"/>
      <c r="Q8" s="27"/>
      <c r="R8" s="27"/>
      <c r="S8" s="27"/>
    </row>
    <row r="9" spans="1:19" s="28" customFormat="1" ht="21" customHeight="1" x14ac:dyDescent="0.2">
      <c r="A9" s="42"/>
      <c r="B9" s="210" t="s">
        <v>10</v>
      </c>
      <c r="C9" s="211"/>
      <c r="D9" s="113">
        <v>15506209101</v>
      </c>
      <c r="E9" s="108">
        <f>IF(D9="",0,SUMIF('Fuel Transactions '!$C$8:$C$68,$D9,'Fuel Transactions '!$H$8:$H$68))</f>
        <v>100</v>
      </c>
      <c r="F9" s="33">
        <f>IF(D9="",0,SUMIF('Fuel Transactions '!$C$8:$C$68,$D9,'Fuel Transactions '!$I$8:$I$68))</f>
        <v>1000</v>
      </c>
      <c r="G9" s="108">
        <f>IF(D9="",0,SUMIF('Fuel Transactions '!$C$8:$C$68,$D9,'Fuel Transactions '!$L$8:$L$68))</f>
        <v>1</v>
      </c>
      <c r="H9" s="33">
        <f>IF(D9="",0,SUMIF('Fuel Transactions '!$C$8:$C$68,$D9,'Fuel Transactions '!$M$8:$M$68))</f>
        <v>2</v>
      </c>
      <c r="I9" s="33">
        <f>IF(D9="",0,SUMIF('Fuel Transactions '!$C$8:$C$68,$D9,'Fuel Transactions '!$O$8:$O$68))</f>
        <v>0</v>
      </c>
      <c r="J9" s="33">
        <f>F9+H9+I9</f>
        <v>1002</v>
      </c>
      <c r="K9" s="43"/>
      <c r="L9" s="27"/>
      <c r="M9" s="63"/>
      <c r="N9" s="64"/>
      <c r="O9" s="64"/>
      <c r="P9" s="63"/>
      <c r="Q9" s="27"/>
      <c r="R9" s="27"/>
      <c r="S9" s="27"/>
    </row>
    <row r="10" spans="1:19" s="28" customFormat="1" ht="21" customHeight="1" x14ac:dyDescent="0.2">
      <c r="A10" s="42"/>
      <c r="B10" s="210" t="s">
        <v>60</v>
      </c>
      <c r="C10" s="211"/>
      <c r="D10" s="113">
        <v>15506209102</v>
      </c>
      <c r="E10" s="108">
        <f>IF(D10="",0,SUMIF('Fuel Transactions '!$C$8:$C$68,$D10,'Fuel Transactions '!$H$8:$H$68))</f>
        <v>0</v>
      </c>
      <c r="F10" s="33">
        <f>IF(D10="",0,SUMIF('Fuel Transactions '!$C$8:$C$68,$D10,'Fuel Transactions '!$I$8:$I$68))</f>
        <v>0</v>
      </c>
      <c r="G10" s="108">
        <f>IF(D10="",0,SUMIF('Fuel Transactions '!$C$8:$C$68,$D10,'Fuel Transactions '!$L$8:$L$68))</f>
        <v>0</v>
      </c>
      <c r="H10" s="33">
        <f>IF(D10="",0,SUMIF('Fuel Transactions '!$C$8:$C$68,$D10,'Fuel Transactions '!$M$8:$M$68))</f>
        <v>0</v>
      </c>
      <c r="I10" s="33">
        <f>IF(D10="",0,SUMIF('Fuel Transactions '!$C$8:$C$68,$D10,'Fuel Transactions '!$O$8:$O$68))</f>
        <v>0</v>
      </c>
      <c r="J10" s="33">
        <f t="shared" ref="J10:J31" si="0">F10+H10+I10</f>
        <v>0</v>
      </c>
      <c r="K10" s="43"/>
      <c r="L10" s="27"/>
      <c r="M10" s="27"/>
      <c r="N10" s="27"/>
      <c r="O10" s="27"/>
      <c r="P10" s="27"/>
      <c r="Q10" s="27"/>
      <c r="R10" s="27"/>
      <c r="S10" s="27"/>
    </row>
    <row r="11" spans="1:19" s="28" customFormat="1" ht="21" customHeight="1" x14ac:dyDescent="0.2">
      <c r="A11" s="42"/>
      <c r="B11" s="210"/>
      <c r="C11" s="211"/>
      <c r="D11" s="113"/>
      <c r="E11" s="108">
        <f>IF(D11="",0,SUMIF('Fuel Transactions '!$C$8:$C$68,$D11,'Fuel Transactions '!$H$8:$H$68))</f>
        <v>0</v>
      </c>
      <c r="F11" s="33">
        <f>IF(D11="",0,SUMIF('Fuel Transactions '!$C$8:$C$68,$D11,'Fuel Transactions '!$I$8:$I$68))</f>
        <v>0</v>
      </c>
      <c r="G11" s="108">
        <f>IF(D11="",0,SUMIF('Fuel Transactions '!$C$8:$C$68,$D11,'Fuel Transactions '!$L$8:$L$68))</f>
        <v>0</v>
      </c>
      <c r="H11" s="33">
        <f>IF(D11="",0,SUMIF('Fuel Transactions '!$C$8:$C$68,$D11,'Fuel Transactions '!$M$8:$M$68))</f>
        <v>0</v>
      </c>
      <c r="I11" s="33">
        <f>IF(D11="",0,SUMIF('Fuel Transactions '!$C$8:$C$68,$D11,'Fuel Transactions '!$O$8:$O$68))</f>
        <v>0</v>
      </c>
      <c r="J11" s="33">
        <f t="shared" si="0"/>
        <v>0</v>
      </c>
      <c r="K11" s="43"/>
      <c r="L11" s="27"/>
      <c r="M11" s="27"/>
      <c r="N11" s="27"/>
      <c r="O11" s="27"/>
      <c r="P11" s="27"/>
      <c r="Q11" s="27"/>
      <c r="R11" s="27"/>
      <c r="S11" s="27"/>
    </row>
    <row r="12" spans="1:19" s="28" customFormat="1" ht="21" customHeight="1" x14ac:dyDescent="0.2">
      <c r="A12" s="42"/>
      <c r="B12" s="210"/>
      <c r="C12" s="211"/>
      <c r="D12" s="113"/>
      <c r="E12" s="108">
        <f>IF(D12="",0,SUMIF('Fuel Transactions '!$C$8:$C$68,$D12,'Fuel Transactions '!$H$8:$H$68))</f>
        <v>0</v>
      </c>
      <c r="F12" s="33">
        <f>IF(D12="",0,SUMIF('Fuel Transactions '!$C$8:$C$68,$D12,'Fuel Transactions '!$I$8:$I$68))</f>
        <v>0</v>
      </c>
      <c r="G12" s="108">
        <f>IF(D12="",0,SUMIF('Fuel Transactions '!$C$8:$C$68,$D12,'Fuel Transactions '!$L$8:$L$68))</f>
        <v>0</v>
      </c>
      <c r="H12" s="33">
        <f>IF(D12="",0,SUMIF('Fuel Transactions '!$C$8:$C$68,$D12,'Fuel Transactions '!$M$8:$M$68))</f>
        <v>0</v>
      </c>
      <c r="I12" s="33">
        <f>IF(D12="",0,SUMIF('Fuel Transactions '!$C$8:$C$68,$D12,'Fuel Transactions '!$O$8:$O$68))</f>
        <v>0</v>
      </c>
      <c r="J12" s="33">
        <f t="shared" si="0"/>
        <v>0</v>
      </c>
      <c r="K12" s="43"/>
      <c r="L12" s="27"/>
      <c r="M12" s="27"/>
      <c r="N12" s="27"/>
      <c r="O12" s="27"/>
      <c r="P12" s="27"/>
      <c r="Q12" s="27"/>
      <c r="R12" s="27"/>
      <c r="S12" s="27"/>
    </row>
    <row r="13" spans="1:19" s="28" customFormat="1" ht="21" customHeight="1" x14ac:dyDescent="0.2">
      <c r="A13" s="42"/>
      <c r="B13" s="210"/>
      <c r="C13" s="211"/>
      <c r="D13" s="113"/>
      <c r="E13" s="108">
        <f>IF(D13="",0,SUMIF('Fuel Transactions '!$C$8:$C$68,$D13,'Fuel Transactions '!$H$8:$H$68))</f>
        <v>0</v>
      </c>
      <c r="F13" s="33">
        <f>IF(D13="",0,SUMIF('Fuel Transactions '!$C$8:$C$68,$D13,'Fuel Transactions '!$I$8:$I$68))</f>
        <v>0</v>
      </c>
      <c r="G13" s="108">
        <f>IF(D13="",0,SUMIF('Fuel Transactions '!$C$8:$C$68,$D13,'Fuel Transactions '!$L$8:$L$68))</f>
        <v>0</v>
      </c>
      <c r="H13" s="33">
        <f>IF(D13="",0,SUMIF('Fuel Transactions '!$C$8:$C$68,$D13,'Fuel Transactions '!$M$8:$M$68))</f>
        <v>0</v>
      </c>
      <c r="I13" s="33">
        <f>IF(D13="",0,SUMIF('Fuel Transactions '!$C$8:$C$68,$D13,'Fuel Transactions '!$O$8:$O$68))</f>
        <v>0</v>
      </c>
      <c r="J13" s="33">
        <f t="shared" si="0"/>
        <v>0</v>
      </c>
      <c r="K13" s="43"/>
      <c r="L13" s="27"/>
      <c r="M13" s="27"/>
      <c r="N13" s="27"/>
      <c r="O13" s="27"/>
      <c r="P13" s="27"/>
      <c r="Q13" s="27"/>
      <c r="R13" s="27"/>
      <c r="S13" s="27"/>
    </row>
    <row r="14" spans="1:19" s="28" customFormat="1" ht="21" customHeight="1" x14ac:dyDescent="0.2">
      <c r="A14" s="42"/>
      <c r="B14" s="210"/>
      <c r="C14" s="211"/>
      <c r="D14" s="113"/>
      <c r="E14" s="108">
        <f>IF(D14="",0,SUMIF('Fuel Transactions '!$C$8:$C$68,$D14,'Fuel Transactions '!$H$8:$H$68))</f>
        <v>0</v>
      </c>
      <c r="F14" s="33">
        <f>IF(D14="",0,SUMIF('Fuel Transactions '!$C$8:$C$68,$D14,'Fuel Transactions '!$I$8:$I$68))</f>
        <v>0</v>
      </c>
      <c r="G14" s="108">
        <f>IF(D14="",0,SUMIF('Fuel Transactions '!$C$8:$C$68,$D14,'Fuel Transactions '!$L$8:$L$68))</f>
        <v>0</v>
      </c>
      <c r="H14" s="33">
        <f>IF(D14="",0,SUMIF('Fuel Transactions '!$C$8:$C$68,$D14,'Fuel Transactions '!$M$8:$M$68))</f>
        <v>0</v>
      </c>
      <c r="I14" s="33">
        <f>IF(D14="",0,SUMIF('Fuel Transactions '!$C$8:$C$68,$D14,'Fuel Transactions '!$O$8:$O$68))</f>
        <v>0</v>
      </c>
      <c r="J14" s="33">
        <f t="shared" si="0"/>
        <v>0</v>
      </c>
      <c r="K14" s="43"/>
      <c r="L14" s="27"/>
      <c r="M14" s="27"/>
      <c r="N14" s="27"/>
      <c r="O14" s="27"/>
      <c r="P14" s="27"/>
      <c r="Q14" s="27"/>
      <c r="R14" s="27"/>
      <c r="S14" s="27"/>
    </row>
    <row r="15" spans="1:19" s="28" customFormat="1" ht="21" customHeight="1" x14ac:dyDescent="0.2">
      <c r="A15" s="42"/>
      <c r="B15" s="210"/>
      <c r="C15" s="211"/>
      <c r="D15" s="113"/>
      <c r="E15" s="108">
        <f>IF(D15="",0,SUMIF('Fuel Transactions '!$C$8:$C$68,$D15,'Fuel Transactions '!$H$8:$H$68))</f>
        <v>0</v>
      </c>
      <c r="F15" s="33">
        <f>IF(D15="",0,SUMIF('Fuel Transactions '!$C$8:$C$68,$D15,'Fuel Transactions '!$I$8:$I$68))</f>
        <v>0</v>
      </c>
      <c r="G15" s="108">
        <f>IF(D15="",0,SUMIF('Fuel Transactions '!$C$8:$C$68,$D15,'Fuel Transactions '!$L$8:$L$68))</f>
        <v>0</v>
      </c>
      <c r="H15" s="33">
        <f>IF(D15="",0,SUMIF('Fuel Transactions '!$C$8:$C$68,$D15,'Fuel Transactions '!$M$8:$M$68))</f>
        <v>0</v>
      </c>
      <c r="I15" s="33">
        <f>IF(D15="",0,SUMIF('Fuel Transactions '!$C$8:$C$68,$D15,'Fuel Transactions '!$O$8:$O$68))</f>
        <v>0</v>
      </c>
      <c r="J15" s="33">
        <f t="shared" si="0"/>
        <v>0</v>
      </c>
      <c r="K15" s="43"/>
      <c r="L15" s="27"/>
      <c r="M15" s="27"/>
      <c r="N15" s="27"/>
      <c r="O15" s="27"/>
      <c r="P15" s="27"/>
      <c r="Q15" s="27"/>
      <c r="R15" s="27"/>
      <c r="S15" s="27"/>
    </row>
    <row r="16" spans="1:19" s="28" customFormat="1" ht="21" customHeight="1" x14ac:dyDescent="0.2">
      <c r="A16" s="42"/>
      <c r="B16" s="210"/>
      <c r="C16" s="211"/>
      <c r="D16" s="113"/>
      <c r="E16" s="108">
        <f>IF(D16="",0,SUMIF('Fuel Transactions '!$C$8:$C$68,$D16,'Fuel Transactions '!$H$8:$H$68))</f>
        <v>0</v>
      </c>
      <c r="F16" s="33">
        <f>IF(D16="",0,SUMIF('Fuel Transactions '!$C$8:$C$68,$D16,'Fuel Transactions '!$I$8:$I$68))</f>
        <v>0</v>
      </c>
      <c r="G16" s="108">
        <f>IF(D16="",0,SUMIF('Fuel Transactions '!$C$8:$C$68,$D16,'Fuel Transactions '!$L$8:$L$68))</f>
        <v>0</v>
      </c>
      <c r="H16" s="33">
        <f>IF(D16="",0,SUMIF('Fuel Transactions '!$C$8:$C$68,$D16,'Fuel Transactions '!$M$8:$M$68))</f>
        <v>0</v>
      </c>
      <c r="I16" s="33">
        <f>IF(D16="",0,SUMIF('Fuel Transactions '!$C$8:$C$68,$D16,'Fuel Transactions '!$O$8:$O$68))</f>
        <v>0</v>
      </c>
      <c r="J16" s="33">
        <f t="shared" si="0"/>
        <v>0</v>
      </c>
      <c r="K16" s="43"/>
      <c r="L16" s="27"/>
      <c r="M16" s="27"/>
      <c r="N16" s="27"/>
      <c r="O16" s="27"/>
      <c r="P16" s="27"/>
      <c r="Q16" s="27"/>
      <c r="R16" s="27"/>
      <c r="S16" s="27"/>
    </row>
    <row r="17" spans="1:19" s="28" customFormat="1" ht="21" customHeight="1" x14ac:dyDescent="0.2">
      <c r="A17" s="42"/>
      <c r="B17" s="210"/>
      <c r="C17" s="211"/>
      <c r="D17" s="113"/>
      <c r="E17" s="108">
        <f>IF(D17="",0,SUMIF('Fuel Transactions '!$C$8:$C$68,$D17,'Fuel Transactions '!$H$8:$H$68))</f>
        <v>0</v>
      </c>
      <c r="F17" s="33">
        <f>IF(D17="",0,SUMIF('Fuel Transactions '!$C$8:$C$68,$D17,'Fuel Transactions '!$I$8:$I$68))</f>
        <v>0</v>
      </c>
      <c r="G17" s="108">
        <f>IF(D17="",0,SUMIF('Fuel Transactions '!$C$8:$C$68,$D17,'Fuel Transactions '!$L$8:$L$68))</f>
        <v>0</v>
      </c>
      <c r="H17" s="33">
        <f>IF(D17="",0,SUMIF('Fuel Transactions '!$C$8:$C$68,$D17,'Fuel Transactions '!$M$8:$M$68))</f>
        <v>0</v>
      </c>
      <c r="I17" s="33">
        <f>IF(D17="",0,SUMIF('Fuel Transactions '!$C$8:$C$68,$D17,'Fuel Transactions '!$O$8:$O$68))</f>
        <v>0</v>
      </c>
      <c r="J17" s="33">
        <f t="shared" si="0"/>
        <v>0</v>
      </c>
      <c r="K17" s="43"/>
      <c r="L17" s="27"/>
      <c r="M17" s="27"/>
      <c r="N17" s="27"/>
      <c r="O17" s="27"/>
      <c r="P17" s="27"/>
      <c r="Q17" s="27"/>
      <c r="R17" s="27"/>
      <c r="S17" s="27"/>
    </row>
    <row r="18" spans="1:19" s="28" customFormat="1" ht="21" customHeight="1" x14ac:dyDescent="0.2">
      <c r="A18" s="42"/>
      <c r="B18" s="210"/>
      <c r="C18" s="211"/>
      <c r="D18" s="113"/>
      <c r="E18" s="108">
        <f>IF(D18="",0,SUMIF('Fuel Transactions '!$C$8:$C$68,$D18,'Fuel Transactions '!$H$8:$H$68))</f>
        <v>0</v>
      </c>
      <c r="F18" s="33">
        <f>IF(D18="",0,SUMIF('Fuel Transactions '!$C$8:$C$68,$D18,'Fuel Transactions '!$I$8:$I$68))</f>
        <v>0</v>
      </c>
      <c r="G18" s="108">
        <f>IF(D18="",0,SUMIF('Fuel Transactions '!$C$8:$C$68,$D18,'Fuel Transactions '!$L$8:$L$68))</f>
        <v>0</v>
      </c>
      <c r="H18" s="33">
        <f>IF(D18="",0,SUMIF('Fuel Transactions '!$C$8:$C$68,$D18,'Fuel Transactions '!$M$8:$M$68))</f>
        <v>0</v>
      </c>
      <c r="I18" s="33">
        <f>IF(D18="",0,SUMIF('Fuel Transactions '!$C$8:$C$68,$D18,'Fuel Transactions '!$O$8:$O$68))</f>
        <v>0</v>
      </c>
      <c r="J18" s="33">
        <f t="shared" si="0"/>
        <v>0</v>
      </c>
      <c r="K18" s="43"/>
      <c r="L18" s="27"/>
      <c r="M18" s="27"/>
      <c r="N18" s="27"/>
      <c r="O18" s="27"/>
      <c r="P18" s="27"/>
      <c r="Q18" s="27"/>
      <c r="R18" s="27"/>
      <c r="S18" s="27"/>
    </row>
    <row r="19" spans="1:19" s="28" customFormat="1" ht="21" customHeight="1" x14ac:dyDescent="0.2">
      <c r="A19" s="42"/>
      <c r="B19" s="210"/>
      <c r="C19" s="211"/>
      <c r="D19" s="113"/>
      <c r="E19" s="108">
        <f>IF(D19="",0,SUMIF('Fuel Transactions '!$C$8:$C$68,$D19,'Fuel Transactions '!$H$8:$H$68))</f>
        <v>0</v>
      </c>
      <c r="F19" s="33">
        <f>IF(D19="",0,SUMIF('Fuel Transactions '!$C$8:$C$68,$D19,'Fuel Transactions '!$I$8:$I$68))</f>
        <v>0</v>
      </c>
      <c r="G19" s="108">
        <f>IF(D19="",0,SUMIF('Fuel Transactions '!$C$8:$C$68,$D19,'Fuel Transactions '!$L$8:$L$68))</f>
        <v>0</v>
      </c>
      <c r="H19" s="33">
        <f>IF(D19="",0,SUMIF('Fuel Transactions '!$C$8:$C$68,$D19,'Fuel Transactions '!$M$8:$M$68))</f>
        <v>0</v>
      </c>
      <c r="I19" s="33">
        <f>IF(D19="",0,SUMIF('Fuel Transactions '!$C$8:$C$68,$D19,'Fuel Transactions '!$O$8:$O$68))</f>
        <v>0</v>
      </c>
      <c r="J19" s="33">
        <f t="shared" si="0"/>
        <v>0</v>
      </c>
      <c r="K19" s="43"/>
      <c r="L19" s="27"/>
      <c r="M19" s="27"/>
      <c r="N19" s="27"/>
      <c r="O19" s="27"/>
      <c r="P19" s="27"/>
      <c r="Q19" s="27"/>
      <c r="R19" s="27"/>
      <c r="S19" s="27"/>
    </row>
    <row r="20" spans="1:19" s="28" customFormat="1" ht="21" customHeight="1" x14ac:dyDescent="0.2">
      <c r="A20" s="42"/>
      <c r="B20" s="210"/>
      <c r="C20" s="211"/>
      <c r="D20" s="113"/>
      <c r="E20" s="108">
        <f>IF(D20="",0,SUMIF('Fuel Transactions '!$C$8:$C$68,$D20,'Fuel Transactions '!$H$8:$H$68))</f>
        <v>0</v>
      </c>
      <c r="F20" s="33">
        <f>IF(D20="",0,SUMIF('Fuel Transactions '!$C$8:$C$68,$D20,'Fuel Transactions '!$I$8:$I$68))</f>
        <v>0</v>
      </c>
      <c r="G20" s="108">
        <f>IF(D20="",0,SUMIF('Fuel Transactions '!$C$8:$C$68,$D20,'Fuel Transactions '!$L$8:$L$68))</f>
        <v>0</v>
      </c>
      <c r="H20" s="33">
        <f>IF(D20="",0,SUMIF('Fuel Transactions '!$C$8:$C$68,$D20,'Fuel Transactions '!$M$8:$M$68))</f>
        <v>0</v>
      </c>
      <c r="I20" s="33">
        <f>IF(D20="",0,SUMIF('Fuel Transactions '!$C$8:$C$68,$D20,'Fuel Transactions '!$O$8:$O$68))</f>
        <v>0</v>
      </c>
      <c r="J20" s="33">
        <f t="shared" si="0"/>
        <v>0</v>
      </c>
      <c r="K20" s="43"/>
      <c r="L20" s="27"/>
      <c r="M20" s="27"/>
      <c r="N20" s="27"/>
      <c r="O20" s="27"/>
      <c r="P20" s="27"/>
      <c r="Q20" s="27"/>
      <c r="R20" s="27"/>
      <c r="S20" s="27"/>
    </row>
    <row r="21" spans="1:19" s="28" customFormat="1" ht="21" customHeight="1" x14ac:dyDescent="0.2">
      <c r="A21" s="42"/>
      <c r="B21" s="210"/>
      <c r="C21" s="211"/>
      <c r="D21" s="113"/>
      <c r="E21" s="108">
        <f>IF(D21="",0,SUMIF('Fuel Transactions '!$C$8:$C$68,$D21,'Fuel Transactions '!$H$8:$H$68))</f>
        <v>0</v>
      </c>
      <c r="F21" s="33">
        <f>IF(D21="",0,SUMIF('Fuel Transactions '!$C$8:$C$68,$D21,'Fuel Transactions '!$I$8:$I$68))</f>
        <v>0</v>
      </c>
      <c r="G21" s="108">
        <f>IF(D21="",0,SUMIF('Fuel Transactions '!$C$8:$C$68,$D21,'Fuel Transactions '!$L$8:$L$68))</f>
        <v>0</v>
      </c>
      <c r="H21" s="33">
        <f>IF(D21="",0,SUMIF('Fuel Transactions '!$C$8:$C$68,$D21,'Fuel Transactions '!$M$8:$M$68))</f>
        <v>0</v>
      </c>
      <c r="I21" s="33">
        <f>IF(D21="",0,SUMIF('Fuel Transactions '!$C$8:$C$68,$D21,'Fuel Transactions '!$O$8:$O$68))</f>
        <v>0</v>
      </c>
      <c r="J21" s="33">
        <f t="shared" si="0"/>
        <v>0</v>
      </c>
      <c r="K21" s="43"/>
      <c r="L21" s="27"/>
      <c r="M21" s="27"/>
      <c r="N21" s="27"/>
      <c r="O21" s="27"/>
      <c r="P21" s="27"/>
      <c r="Q21" s="27"/>
      <c r="R21" s="27"/>
      <c r="S21" s="27"/>
    </row>
    <row r="22" spans="1:19" s="28" customFormat="1" ht="21" customHeight="1" x14ac:dyDescent="0.2">
      <c r="A22" s="42"/>
      <c r="B22" s="210"/>
      <c r="C22" s="211"/>
      <c r="D22" s="113"/>
      <c r="E22" s="108">
        <f>IF(D22="",0,SUMIF('Fuel Transactions '!$C$8:$C$68,$D22,'Fuel Transactions '!$H$8:$H$68))</f>
        <v>0</v>
      </c>
      <c r="F22" s="33">
        <f>IF(D22="",0,SUMIF('Fuel Transactions '!$C$8:$C$68,$D22,'Fuel Transactions '!$I$8:$I$68))</f>
        <v>0</v>
      </c>
      <c r="G22" s="108">
        <f>IF(D22="",0,SUMIF('Fuel Transactions '!$C$8:$C$68,$D22,'Fuel Transactions '!$L$8:$L$68))</f>
        <v>0</v>
      </c>
      <c r="H22" s="33">
        <f>IF(D22="",0,SUMIF('Fuel Transactions '!$C$8:$C$68,$D22,'Fuel Transactions '!$M$8:$M$68))</f>
        <v>0</v>
      </c>
      <c r="I22" s="33">
        <f>IF(D22="",0,SUMIF('Fuel Transactions '!$C$8:$C$68,$D22,'Fuel Transactions '!$O$8:$O$68))</f>
        <v>0</v>
      </c>
      <c r="J22" s="33">
        <f t="shared" si="0"/>
        <v>0</v>
      </c>
      <c r="K22" s="43"/>
      <c r="L22" s="27"/>
      <c r="M22" s="27"/>
      <c r="N22" s="27"/>
      <c r="O22" s="27"/>
      <c r="P22" s="27"/>
      <c r="Q22" s="27"/>
      <c r="R22" s="27"/>
      <c r="S22" s="27"/>
    </row>
    <row r="23" spans="1:19" s="28" customFormat="1" ht="21" customHeight="1" x14ac:dyDescent="0.2">
      <c r="A23" s="42"/>
      <c r="B23" s="210"/>
      <c r="C23" s="211"/>
      <c r="D23" s="113"/>
      <c r="E23" s="108">
        <f>IF(D23="",0,SUMIF('Fuel Transactions '!$C$8:$C$68,$D23,'Fuel Transactions '!$H$8:$H$68))</f>
        <v>0</v>
      </c>
      <c r="F23" s="33">
        <f>IF(D23="",0,SUMIF('Fuel Transactions '!$C$8:$C$68,$D23,'Fuel Transactions '!$I$8:$I$68))</f>
        <v>0</v>
      </c>
      <c r="G23" s="108">
        <f>IF(D23="",0,SUMIF('Fuel Transactions '!$C$8:$C$68,$D23,'Fuel Transactions '!$L$8:$L$68))</f>
        <v>0</v>
      </c>
      <c r="H23" s="33">
        <f>IF(D23="",0,SUMIF('Fuel Transactions '!$C$8:$C$68,$D23,'Fuel Transactions '!$M$8:$M$68))</f>
        <v>0</v>
      </c>
      <c r="I23" s="33">
        <f>IF(D23="",0,SUMIF('Fuel Transactions '!$C$8:$C$68,$D23,'Fuel Transactions '!$O$8:$O$68))</f>
        <v>0</v>
      </c>
      <c r="J23" s="33">
        <f t="shared" si="0"/>
        <v>0</v>
      </c>
      <c r="K23" s="43"/>
      <c r="L23" s="27"/>
      <c r="M23" s="27"/>
      <c r="N23" s="27"/>
      <c r="O23" s="27"/>
      <c r="P23" s="27"/>
      <c r="Q23" s="27"/>
      <c r="R23" s="27"/>
      <c r="S23" s="27"/>
    </row>
    <row r="24" spans="1:19" s="28" customFormat="1" ht="21" customHeight="1" x14ac:dyDescent="0.2">
      <c r="A24" s="42"/>
      <c r="B24" s="210"/>
      <c r="C24" s="211"/>
      <c r="D24" s="113"/>
      <c r="E24" s="108">
        <f>IF(D24="",0,SUMIF('Fuel Transactions '!$C$8:$C$68,$D24,'Fuel Transactions '!$H$8:$H$68))</f>
        <v>0</v>
      </c>
      <c r="F24" s="33">
        <f>IF(D24="",0,SUMIF('Fuel Transactions '!$C$8:$C$68,$D24,'Fuel Transactions '!$I$8:$I$68))</f>
        <v>0</v>
      </c>
      <c r="G24" s="108">
        <f>IF(D24="",0,SUMIF('Fuel Transactions '!$C$8:$C$68,$D24,'Fuel Transactions '!$L$8:$L$68))</f>
        <v>0</v>
      </c>
      <c r="H24" s="33">
        <f>IF(D24="",0,SUMIF('Fuel Transactions '!$C$8:$C$68,$D24,'Fuel Transactions '!$M$8:$M$68))</f>
        <v>0</v>
      </c>
      <c r="I24" s="33">
        <f>IF(D24="",0,SUMIF('Fuel Transactions '!$C$8:$C$68,$D24,'Fuel Transactions '!$O$8:$O$68))</f>
        <v>0</v>
      </c>
      <c r="J24" s="33">
        <f t="shared" si="0"/>
        <v>0</v>
      </c>
      <c r="K24" s="43"/>
      <c r="L24" s="27"/>
      <c r="M24" s="27"/>
      <c r="N24" s="27"/>
      <c r="O24" s="27"/>
      <c r="P24" s="27"/>
      <c r="Q24" s="27"/>
      <c r="R24" s="27"/>
      <c r="S24" s="27"/>
    </row>
    <row r="25" spans="1:19" s="28" customFormat="1" ht="21" customHeight="1" x14ac:dyDescent="0.2">
      <c r="A25" s="42"/>
      <c r="B25" s="210"/>
      <c r="C25" s="211"/>
      <c r="D25" s="113"/>
      <c r="E25" s="108">
        <f>IF(D25="",0,SUMIF('Fuel Transactions '!$C$8:$C$68,$D25,'Fuel Transactions '!$H$8:$H$68))</f>
        <v>0</v>
      </c>
      <c r="F25" s="33">
        <f>IF(D25="",0,SUMIF('Fuel Transactions '!$C$8:$C$68,$D25,'Fuel Transactions '!$I$8:$I$68))</f>
        <v>0</v>
      </c>
      <c r="G25" s="108">
        <f>IF(D25="",0,SUMIF('Fuel Transactions '!$C$8:$C$68,$D25,'Fuel Transactions '!$L$8:$L$68))</f>
        <v>0</v>
      </c>
      <c r="H25" s="33">
        <f>IF(D25="",0,SUMIF('Fuel Transactions '!$C$8:$C$68,$D25,'Fuel Transactions '!$M$8:$M$68))</f>
        <v>0</v>
      </c>
      <c r="I25" s="33">
        <f>IF(D25="",0,SUMIF('Fuel Transactions '!$C$8:$C$68,$D25,'Fuel Transactions '!$O$8:$O$68))</f>
        <v>0</v>
      </c>
      <c r="J25" s="33">
        <f t="shared" si="0"/>
        <v>0</v>
      </c>
      <c r="K25" s="43"/>
      <c r="L25" s="27"/>
      <c r="M25" s="27"/>
      <c r="N25" s="27"/>
      <c r="O25" s="27"/>
      <c r="P25" s="27"/>
      <c r="Q25" s="27"/>
      <c r="R25" s="27"/>
      <c r="S25" s="27"/>
    </row>
    <row r="26" spans="1:19" s="28" customFormat="1" ht="21" customHeight="1" x14ac:dyDescent="0.2">
      <c r="A26" s="42"/>
      <c r="B26" s="210"/>
      <c r="C26" s="211"/>
      <c r="D26" s="113"/>
      <c r="E26" s="108">
        <f>IF(D26="",0,SUMIF('Fuel Transactions '!$C$8:$C$68,$D26,'Fuel Transactions '!$H$8:$H$68))</f>
        <v>0</v>
      </c>
      <c r="F26" s="33">
        <f>IF(D26="",0,SUMIF('Fuel Transactions '!$C$8:$C$68,$D26,'Fuel Transactions '!$I$8:$I$68))</f>
        <v>0</v>
      </c>
      <c r="G26" s="108">
        <f>IF(D26="",0,SUMIF('Fuel Transactions '!$C$8:$C$68,$D26,'Fuel Transactions '!$L$8:$L$68))</f>
        <v>0</v>
      </c>
      <c r="H26" s="33">
        <f>IF(D26="",0,SUMIF('Fuel Transactions '!$C$8:$C$68,$D26,'Fuel Transactions '!$M$8:$M$68))</f>
        <v>0</v>
      </c>
      <c r="I26" s="33">
        <f>IF(D26="",0,SUMIF('Fuel Transactions '!$C$8:$C$68,$D26,'Fuel Transactions '!$O$8:$O$68))</f>
        <v>0</v>
      </c>
      <c r="J26" s="33">
        <f t="shared" si="0"/>
        <v>0</v>
      </c>
      <c r="K26" s="43"/>
      <c r="L26" s="27"/>
      <c r="M26" s="27"/>
      <c r="N26" s="27"/>
      <c r="O26" s="27"/>
      <c r="P26" s="27"/>
      <c r="Q26" s="27"/>
      <c r="R26" s="27"/>
      <c r="S26" s="27"/>
    </row>
    <row r="27" spans="1:19" s="28" customFormat="1" ht="21" customHeight="1" x14ac:dyDescent="0.2">
      <c r="A27" s="42"/>
      <c r="B27" s="210"/>
      <c r="C27" s="211"/>
      <c r="D27" s="113"/>
      <c r="E27" s="108">
        <f>IF(D27="",0,SUMIF('Fuel Transactions '!$C$8:$C$68,$D27,'Fuel Transactions '!$H$8:$H$68))</f>
        <v>0</v>
      </c>
      <c r="F27" s="33">
        <f>IF(D27="",0,SUMIF('Fuel Transactions '!$C$8:$C$68,$D27,'Fuel Transactions '!$I$8:$I$68))</f>
        <v>0</v>
      </c>
      <c r="G27" s="108">
        <f>IF(D27="",0,SUMIF('Fuel Transactions '!$C$8:$C$68,$D27,'Fuel Transactions '!$L$8:$L$68))</f>
        <v>0</v>
      </c>
      <c r="H27" s="33">
        <f>IF(D27="",0,SUMIF('Fuel Transactions '!$C$8:$C$68,$D27,'Fuel Transactions '!$M$8:$M$68))</f>
        <v>0</v>
      </c>
      <c r="I27" s="33">
        <f>IF(D27="",0,SUMIF('Fuel Transactions '!$C$8:$C$68,$D27,'Fuel Transactions '!$O$8:$O$68))</f>
        <v>0</v>
      </c>
      <c r="J27" s="33">
        <f t="shared" si="0"/>
        <v>0</v>
      </c>
      <c r="K27" s="43"/>
      <c r="L27" s="27"/>
      <c r="M27" s="27"/>
      <c r="N27" s="27"/>
      <c r="O27" s="27"/>
      <c r="P27" s="27"/>
      <c r="Q27" s="27"/>
      <c r="R27" s="27"/>
      <c r="S27" s="27"/>
    </row>
    <row r="28" spans="1:19" s="28" customFormat="1" ht="21" customHeight="1" x14ac:dyDescent="0.2">
      <c r="A28" s="42"/>
      <c r="B28" s="210"/>
      <c r="C28" s="211"/>
      <c r="D28" s="113"/>
      <c r="E28" s="108">
        <f>IF(D28="",0,SUMIF('Fuel Transactions '!$C$8:$C$68,$D28,'Fuel Transactions '!$H$8:$H$68))</f>
        <v>0</v>
      </c>
      <c r="F28" s="33">
        <f>IF(D28="",0,SUMIF('Fuel Transactions '!$C$8:$C$68,$D28,'Fuel Transactions '!$I$8:$I$68))</f>
        <v>0</v>
      </c>
      <c r="G28" s="108">
        <f>IF(D28="",0,SUMIF('Fuel Transactions '!$C$8:$C$68,$D28,'Fuel Transactions '!$L$8:$L$68))</f>
        <v>0</v>
      </c>
      <c r="H28" s="33">
        <f>IF(D28="",0,SUMIF('Fuel Transactions '!$C$8:$C$68,$D28,'Fuel Transactions '!$M$8:$M$68))</f>
        <v>0</v>
      </c>
      <c r="I28" s="33">
        <f>IF(D28="",0,SUMIF('Fuel Transactions '!$C$8:$C$68,$D28,'Fuel Transactions '!$O$8:$O$68))</f>
        <v>0</v>
      </c>
      <c r="J28" s="33">
        <f t="shared" si="0"/>
        <v>0</v>
      </c>
      <c r="K28" s="43"/>
      <c r="L28" s="27"/>
      <c r="M28" s="27"/>
      <c r="N28" s="27"/>
      <c r="O28" s="27"/>
      <c r="P28" s="27"/>
      <c r="Q28" s="27"/>
      <c r="R28" s="27"/>
      <c r="S28" s="27"/>
    </row>
    <row r="29" spans="1:19" s="28" customFormat="1" ht="21" customHeight="1" x14ac:dyDescent="0.2">
      <c r="A29" s="42"/>
      <c r="B29" s="210"/>
      <c r="C29" s="211"/>
      <c r="D29" s="113"/>
      <c r="E29" s="108">
        <f>IF(D29="",0,SUMIF('Fuel Transactions '!$C$8:$C$68,$D29,'Fuel Transactions '!$H$8:$H$68))</f>
        <v>0</v>
      </c>
      <c r="F29" s="33">
        <f>IF(D29="",0,SUMIF('Fuel Transactions '!$C$8:$C$68,$D29,'Fuel Transactions '!$I$8:$I$68))</f>
        <v>0</v>
      </c>
      <c r="G29" s="108">
        <f>IF(D29="",0,SUMIF('Fuel Transactions '!$C$8:$C$68,$D29,'Fuel Transactions '!$L$8:$L$68))</f>
        <v>0</v>
      </c>
      <c r="H29" s="33">
        <f>IF(D29="",0,SUMIF('Fuel Transactions '!$C$8:$C$68,$D29,'Fuel Transactions '!$M$8:$M$68))</f>
        <v>0</v>
      </c>
      <c r="I29" s="33">
        <f>IF(D29="",0,SUMIF('Fuel Transactions '!$C$8:$C$68,$D29,'Fuel Transactions '!$O$8:$O$68))</f>
        <v>0</v>
      </c>
      <c r="J29" s="33">
        <f t="shared" si="0"/>
        <v>0</v>
      </c>
      <c r="K29" s="43"/>
      <c r="L29" s="27"/>
      <c r="M29" s="27"/>
      <c r="N29" s="27"/>
      <c r="O29" s="27"/>
      <c r="P29" s="27"/>
      <c r="Q29" s="27"/>
      <c r="R29" s="27"/>
      <c r="S29" s="27"/>
    </row>
    <row r="30" spans="1:19" s="28" customFormat="1" ht="21" customHeight="1" x14ac:dyDescent="0.2">
      <c r="A30" s="42"/>
      <c r="B30" s="210"/>
      <c r="C30" s="211"/>
      <c r="D30" s="113"/>
      <c r="E30" s="108">
        <f>IF(D30="",0,SUMIF('Fuel Transactions '!$C$8:$C$68,$D30,'Fuel Transactions '!$H$8:$H$68))</f>
        <v>0</v>
      </c>
      <c r="F30" s="33">
        <f>IF(D30="",0,SUMIF('Fuel Transactions '!$C$8:$C$68,$D30,'Fuel Transactions '!$I$8:$I$68))</f>
        <v>0</v>
      </c>
      <c r="G30" s="108">
        <f>IF(D30="",0,SUMIF('Fuel Transactions '!$C$8:$C$68,$D30,'Fuel Transactions '!$L$8:$L$68))</f>
        <v>0</v>
      </c>
      <c r="H30" s="33">
        <f>IF(D30="",0,SUMIF('Fuel Transactions '!$C$8:$C$68,$D30,'Fuel Transactions '!$M$8:$M$68))</f>
        <v>0</v>
      </c>
      <c r="I30" s="33">
        <f>IF(D30="",0,SUMIF('Fuel Transactions '!$C$8:$C$68,$D30,'Fuel Transactions '!$O$8:$O$68))</f>
        <v>0</v>
      </c>
      <c r="J30" s="33">
        <f t="shared" si="0"/>
        <v>0</v>
      </c>
      <c r="K30" s="43"/>
      <c r="L30" s="27"/>
      <c r="M30" s="27"/>
      <c r="N30" s="27"/>
      <c r="O30" s="27"/>
      <c r="P30" s="27"/>
      <c r="Q30" s="27"/>
      <c r="R30" s="27"/>
      <c r="S30" s="27"/>
    </row>
    <row r="31" spans="1:19" s="28" customFormat="1" ht="21" customHeight="1" thickBot="1" x14ac:dyDescent="0.25">
      <c r="A31" s="42"/>
      <c r="B31" s="210"/>
      <c r="C31" s="211"/>
      <c r="D31" s="113"/>
      <c r="E31" s="109">
        <f>IF(D31="",0,SUMIF('Fuel Transactions '!$C$8:$C$68,$D31,'Fuel Transactions '!$H$8:$H$68))</f>
        <v>0</v>
      </c>
      <c r="F31" s="34">
        <f>IF(D31="",0,SUMIF('Fuel Transactions '!$C$8:$C$68,$D31,'Fuel Transactions '!$I$8:$I$68))</f>
        <v>0</v>
      </c>
      <c r="G31" s="109">
        <f>IF(D31="",0,SUMIF('Fuel Transactions '!$C$8:$C$68,$D31,'Fuel Transactions '!$L$8:$L$68))</f>
        <v>0</v>
      </c>
      <c r="H31" s="34">
        <f>IF(D31="",0,SUMIF('Fuel Transactions '!$C$8:$C$68,$D31,'Fuel Transactions '!$M$8:$M$68))</f>
        <v>0</v>
      </c>
      <c r="I31" s="34">
        <f>IF(D31="",0,SUMIF('Fuel Transactions '!$C$8:$C$68,$D31,'Fuel Transactions '!$O$8:$O$68))</f>
        <v>0</v>
      </c>
      <c r="J31" s="33">
        <f t="shared" si="0"/>
        <v>0</v>
      </c>
      <c r="K31" s="43"/>
      <c r="L31" s="27"/>
      <c r="M31" s="27"/>
      <c r="N31" s="27"/>
      <c r="O31" s="27"/>
      <c r="P31" s="27"/>
      <c r="Q31" s="27"/>
      <c r="R31" s="27"/>
      <c r="S31" s="27"/>
    </row>
    <row r="32" spans="1:19" s="23" customFormat="1" ht="4.5" customHeight="1" thickTop="1" thickBot="1" x14ac:dyDescent="0.25">
      <c r="A32" s="37"/>
      <c r="B32" s="233"/>
      <c r="C32" s="233"/>
      <c r="D32" s="233"/>
      <c r="E32" s="233"/>
      <c r="F32" s="233"/>
      <c r="G32" s="233"/>
      <c r="H32" s="233"/>
      <c r="I32" s="233"/>
      <c r="J32" s="233"/>
      <c r="K32" s="38"/>
    </row>
    <row r="33" spans="1:11" s="23" customFormat="1" ht="23.25" customHeight="1" thickTop="1" thickBot="1" x14ac:dyDescent="0.25">
      <c r="A33" s="37"/>
      <c r="B33" s="35"/>
      <c r="C33" s="231" t="s">
        <v>43</v>
      </c>
      <c r="D33" s="232"/>
      <c r="E33" s="49">
        <f>SUBTOTAL(9,(E8:E31))</f>
        <v>200</v>
      </c>
      <c r="F33" s="49">
        <f t="shared" ref="F33:J33" si="1">SUBTOTAL(9,(F8:F31))</f>
        <v>2000</v>
      </c>
      <c r="G33" s="49">
        <f t="shared" si="1"/>
        <v>2</v>
      </c>
      <c r="H33" s="49">
        <f t="shared" si="1"/>
        <v>4</v>
      </c>
      <c r="I33" s="49">
        <f t="shared" si="1"/>
        <v>15</v>
      </c>
      <c r="J33" s="49">
        <f t="shared" si="1"/>
        <v>2019</v>
      </c>
      <c r="K33" s="38"/>
    </row>
    <row r="34" spans="1:11" s="23" customFormat="1" ht="5.25" customHeight="1" thickTop="1" x14ac:dyDescent="0.2">
      <c r="A34" s="37"/>
      <c r="B34" s="29"/>
      <c r="C34" s="29"/>
      <c r="D34" s="29"/>
      <c r="E34" s="29"/>
      <c r="F34" s="29"/>
      <c r="G34" s="29"/>
      <c r="H34" s="29"/>
      <c r="I34" s="29"/>
      <c r="J34" s="29"/>
      <c r="K34" s="38"/>
    </row>
    <row r="35" spans="1:11" s="23" customFormat="1" ht="12" customHeight="1" x14ac:dyDescent="0.2">
      <c r="A35" s="37"/>
      <c r="B35" s="29"/>
      <c r="C35" s="29"/>
      <c r="D35" s="29"/>
      <c r="E35" s="29"/>
      <c r="F35" s="29"/>
      <c r="G35" s="29"/>
      <c r="H35" s="29"/>
      <c r="I35" s="29"/>
      <c r="J35" s="29"/>
      <c r="K35" s="38"/>
    </row>
    <row r="36" spans="1:11" s="23" customFormat="1" ht="36.75" customHeight="1" x14ac:dyDescent="0.2">
      <c r="A36" s="37"/>
      <c r="B36" s="226"/>
      <c r="C36" s="226"/>
      <c r="D36" s="29"/>
      <c r="E36" s="29"/>
      <c r="F36" s="29"/>
      <c r="G36" s="29"/>
      <c r="H36" s="29"/>
      <c r="I36" s="29"/>
      <c r="J36" s="29"/>
      <c r="K36" s="38"/>
    </row>
    <row r="37" spans="1:11" s="23" customFormat="1" ht="14.25" customHeight="1" x14ac:dyDescent="0.2">
      <c r="A37" s="37"/>
      <c r="B37" s="225" t="s">
        <v>8</v>
      </c>
      <c r="C37" s="225"/>
      <c r="D37" s="29"/>
      <c r="E37" s="29"/>
      <c r="F37" s="29"/>
      <c r="G37" s="29"/>
      <c r="H37" s="29"/>
      <c r="I37" s="29"/>
      <c r="J37" s="29"/>
      <c r="K37" s="38"/>
    </row>
    <row r="38" spans="1:11" s="23" customFormat="1" ht="3.75" customHeight="1" x14ac:dyDescent="0.2">
      <c r="A38" s="37"/>
      <c r="B38" s="30"/>
      <c r="C38" s="30"/>
      <c r="D38" s="30"/>
      <c r="E38" s="29"/>
      <c r="F38" s="29"/>
      <c r="G38" s="29"/>
      <c r="H38" s="29"/>
      <c r="I38" s="29"/>
      <c r="J38" s="29"/>
      <c r="K38" s="38"/>
    </row>
    <row r="39" spans="1:11" s="23" customFormat="1" ht="24" customHeight="1" x14ac:dyDescent="0.2">
      <c r="A39" s="37"/>
      <c r="B39" s="224"/>
      <c r="C39" s="224"/>
      <c r="D39" s="30"/>
      <c r="E39" s="29"/>
      <c r="F39" s="29"/>
      <c r="G39" s="29"/>
      <c r="H39" s="29"/>
      <c r="I39" s="29"/>
      <c r="J39" s="29"/>
      <c r="K39" s="38"/>
    </row>
    <row r="40" spans="1:11" s="23" customFormat="1" x14ac:dyDescent="0.2">
      <c r="A40" s="37"/>
      <c r="B40" s="225" t="s">
        <v>1</v>
      </c>
      <c r="C40" s="225"/>
      <c r="D40" s="29"/>
      <c r="E40" s="29"/>
      <c r="F40" s="29"/>
      <c r="G40" s="29"/>
      <c r="H40" s="29"/>
      <c r="I40" s="29"/>
      <c r="J40" s="29"/>
      <c r="K40" s="38"/>
    </row>
    <row r="41" spans="1:11" ht="5.25" customHeight="1" thickBot="1" x14ac:dyDescent="0.25">
      <c r="A41" s="44"/>
      <c r="B41" s="45"/>
      <c r="C41" s="45"/>
      <c r="D41" s="45"/>
      <c r="E41" s="46"/>
      <c r="F41" s="46"/>
      <c r="G41" s="46"/>
      <c r="H41" s="46"/>
      <c r="I41" s="46"/>
      <c r="J41" s="46"/>
      <c r="K41" s="47"/>
    </row>
    <row r="42" spans="1:11" ht="13.5" thickTop="1" x14ac:dyDescent="0.2"/>
    <row r="43" spans="1:11" s="23" customFormat="1" x14ac:dyDescent="0.2">
      <c r="B43" s="31"/>
      <c r="C43" s="24"/>
      <c r="D43" s="24"/>
    </row>
  </sheetData>
  <sheetProtection sheet="1" objects="1" scenarios="1" formatCells="0" insertRows="0" deleteRows="0" selectLockedCells="1" sort="0" autoFilter="0"/>
  <autoFilter ref="B7:D31">
    <filterColumn colId="0" showButton="0"/>
  </autoFilter>
  <sortState ref="A15:WVZ19">
    <sortCondition ref="D15:D19"/>
  </sortState>
  <mergeCells count="36">
    <mergeCell ref="B25:C25"/>
    <mergeCell ref="B26:C26"/>
    <mergeCell ref="B27:C27"/>
    <mergeCell ref="B21:C21"/>
    <mergeCell ref="B32:J32"/>
    <mergeCell ref="B23:C23"/>
    <mergeCell ref="B24:C24"/>
    <mergeCell ref="B22:C22"/>
    <mergeCell ref="C33:D33"/>
    <mergeCell ref="B28:C28"/>
    <mergeCell ref="B29:C29"/>
    <mergeCell ref="B30:C30"/>
    <mergeCell ref="B31:C31"/>
    <mergeCell ref="B39:C39"/>
    <mergeCell ref="B40:C40"/>
    <mergeCell ref="B36:C36"/>
    <mergeCell ref="B37:C37"/>
    <mergeCell ref="E3:H3"/>
    <mergeCell ref="E6:H6"/>
    <mergeCell ref="B9:C9"/>
    <mergeCell ref="B10:C10"/>
    <mergeCell ref="B11:C11"/>
    <mergeCell ref="B12:C12"/>
    <mergeCell ref="B19:C19"/>
    <mergeCell ref="B20:C20"/>
    <mergeCell ref="B13:C13"/>
    <mergeCell ref="B14:C14"/>
    <mergeCell ref="B15:C15"/>
    <mergeCell ref="B16:C16"/>
    <mergeCell ref="B17:C17"/>
    <mergeCell ref="B18:C18"/>
    <mergeCell ref="A1:K1"/>
    <mergeCell ref="A2:K2"/>
    <mergeCell ref="A3:B3"/>
    <mergeCell ref="B7:C7"/>
    <mergeCell ref="B8:C8"/>
  </mergeCells>
  <conditionalFormatting sqref="C3">
    <cfRule type="cellIs" dxfId="10" priority="17" operator="equal">
      <formula>0</formula>
    </cfRule>
  </conditionalFormatting>
  <conditionalFormatting sqref="B8:C31">
    <cfRule type="cellIs" dxfId="9" priority="14" operator="equal">
      <formula>0</formula>
    </cfRule>
  </conditionalFormatting>
  <conditionalFormatting sqref="B36:C36 B39:C39">
    <cfRule type="cellIs" dxfId="8" priority="13" operator="equal">
      <formula>0</formula>
    </cfRule>
  </conditionalFormatting>
  <conditionalFormatting sqref="B8:C8 J8">
    <cfRule type="expression" dxfId="7" priority="11">
      <formula>-OR($E$8&gt;0,$G$8&gt;0)</formula>
    </cfRule>
  </conditionalFormatting>
  <dataValidations xWindow="1032" yWindow="540" count="1">
    <dataValidation allowBlank="1" showInputMessage="1" showErrorMessage="1" promptTitle="Periode" prompt="Entrer les dates couvertes par le rapport (ex., Novembre 2014, 15 oct - 14 dec 2014)." sqref="C3"/>
  </dataValidations>
  <printOptions horizontalCentered="1" gridLinesSet="0"/>
  <pageMargins left="0.5" right="0.5" top="0.75" bottom="0.75" header="0.5" footer="0.5"/>
  <pageSetup scale="54" orientation="portrait" r:id="rId1"/>
  <headerFooter alignWithMargins="0"/>
  <extLst>
    <ext xmlns:x14="http://schemas.microsoft.com/office/spreadsheetml/2009/9/main" uri="{CCE6A557-97BC-4b89-ADB6-D9C93CAAB3DF}">
      <x14:dataValidations xmlns:xm="http://schemas.microsoft.com/office/excel/2006/main" xWindow="1032" yWindow="540" count="3">
        <x14:dataValidation type="list" allowBlank="1" showInputMessage="1" showErrorMessage="1" promptTitle="Departement/Projet" prompt="Select project title corrsponding to the  DSPN on the right._x000a_">
          <x14:formula1>
            <xm:f>Instructions!$J$19:$J$31</xm:f>
          </x14:formula1>
          <xm:sqref>B9:C31</xm:sqref>
        </x14:dataValidation>
        <x14:dataValidation type="list" allowBlank="1" showInputMessage="1" showErrorMessage="1">
          <x14:formula1>
            <xm:f>Instructions!$G$19:$G$31</xm:f>
          </x14:formula1>
          <xm:sqref>D8:D31</xm:sqref>
        </x14:dataValidation>
        <x14:dataValidation type="list" allowBlank="1" showInputMessage="1" showErrorMessage="1" promptTitle="Departement/Projet" prompt="Select  project title corrsponding to the  DSPN on the right.">
          <x14:formula1>
            <xm:f>Instructions!$J$19:$J$31</xm:f>
          </x14:formula1>
          <xm:sqref>B8:C8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1" transitionEvaluation="1" codeName="Sheet7">
    <tabColor indexed="22"/>
    <pageSetUpPr fitToPage="1"/>
  </sheetPr>
  <dimension ref="A1:S24"/>
  <sheetViews>
    <sheetView showGridLines="0" showZeros="0" tabSelected="1" view="pageBreakPreview" zoomScale="60" zoomScaleNormal="100" workbookViewId="0">
      <pane ySplit="10" topLeftCell="A11" activePane="bottomLeft" state="frozen"/>
      <selection pane="bottomLeft" activeCell="C3" sqref="C3"/>
    </sheetView>
  </sheetViews>
  <sheetFormatPr defaultColWidth="9.625" defaultRowHeight="12.75" x14ac:dyDescent="0.2"/>
  <cols>
    <col min="1" max="1" width="1.25" style="23" customWidth="1"/>
    <col min="2" max="2" width="9.125" style="24" customWidth="1"/>
    <col min="3" max="3" width="42.625" style="24" customWidth="1"/>
    <col min="4" max="4" width="20.25" style="24" customWidth="1"/>
    <col min="5" max="5" width="10.625" style="23" customWidth="1"/>
    <col min="6" max="6" width="14.125" style="23" customWidth="1"/>
    <col min="7" max="7" width="12.75" style="23" customWidth="1"/>
    <col min="8" max="9" width="14.125" style="23" customWidth="1"/>
    <col min="10" max="10" width="20.375" style="23" customWidth="1"/>
    <col min="11" max="11" width="1.25" style="23" customWidth="1"/>
    <col min="12" max="12" width="10" style="23" customWidth="1"/>
    <col min="13" max="13" width="13.875" style="23" customWidth="1"/>
    <col min="14" max="15" width="10" style="23" customWidth="1"/>
    <col min="16" max="16" width="14" style="23" customWidth="1"/>
    <col min="17" max="17" width="9.625" style="23"/>
    <col min="18" max="18" width="10.625" style="23" customWidth="1"/>
    <col min="19" max="19" width="6.75" style="23" customWidth="1"/>
    <col min="20" max="262" width="9.625" style="24"/>
    <col min="263" max="263" width="24.125" style="24" customWidth="1"/>
    <col min="264" max="265" width="25.375" style="24" customWidth="1"/>
    <col min="266" max="266" width="20.375" style="24" customWidth="1"/>
    <col min="267" max="271" width="10" style="24" customWidth="1"/>
    <col min="272" max="272" width="11.625" style="24" customWidth="1"/>
    <col min="273" max="273" width="9.625" style="24"/>
    <col min="274" max="274" width="10.625" style="24" customWidth="1"/>
    <col min="275" max="275" width="6.75" style="24" customWidth="1"/>
    <col min="276" max="518" width="9.625" style="24"/>
    <col min="519" max="519" width="24.125" style="24" customWidth="1"/>
    <col min="520" max="521" width="25.375" style="24" customWidth="1"/>
    <col min="522" max="522" width="20.375" style="24" customWidth="1"/>
    <col min="523" max="527" width="10" style="24" customWidth="1"/>
    <col min="528" max="528" width="11.625" style="24" customWidth="1"/>
    <col min="529" max="529" width="9.625" style="24"/>
    <col min="530" max="530" width="10.625" style="24" customWidth="1"/>
    <col min="531" max="531" width="6.75" style="24" customWidth="1"/>
    <col min="532" max="774" width="9.625" style="24"/>
    <col min="775" max="775" width="24.125" style="24" customWidth="1"/>
    <col min="776" max="777" width="25.375" style="24" customWidth="1"/>
    <col min="778" max="778" width="20.375" style="24" customWidth="1"/>
    <col min="779" max="783" width="10" style="24" customWidth="1"/>
    <col min="784" max="784" width="11.625" style="24" customWidth="1"/>
    <col min="785" max="785" width="9.625" style="24"/>
    <col min="786" max="786" width="10.625" style="24" customWidth="1"/>
    <col min="787" max="787" width="6.75" style="24" customWidth="1"/>
    <col min="788" max="1030" width="9.625" style="24"/>
    <col min="1031" max="1031" width="24.125" style="24" customWidth="1"/>
    <col min="1032" max="1033" width="25.375" style="24" customWidth="1"/>
    <col min="1034" max="1034" width="20.375" style="24" customWidth="1"/>
    <col min="1035" max="1039" width="10" style="24" customWidth="1"/>
    <col min="1040" max="1040" width="11.625" style="24" customWidth="1"/>
    <col min="1041" max="1041" width="9.625" style="24"/>
    <col min="1042" max="1042" width="10.625" style="24" customWidth="1"/>
    <col min="1043" max="1043" width="6.75" style="24" customWidth="1"/>
    <col min="1044" max="1286" width="9.625" style="24"/>
    <col min="1287" max="1287" width="24.125" style="24" customWidth="1"/>
    <col min="1288" max="1289" width="25.375" style="24" customWidth="1"/>
    <col min="1290" max="1290" width="20.375" style="24" customWidth="1"/>
    <col min="1291" max="1295" width="10" style="24" customWidth="1"/>
    <col min="1296" max="1296" width="11.625" style="24" customWidth="1"/>
    <col min="1297" max="1297" width="9.625" style="24"/>
    <col min="1298" max="1298" width="10.625" style="24" customWidth="1"/>
    <col min="1299" max="1299" width="6.75" style="24" customWidth="1"/>
    <col min="1300" max="1542" width="9.625" style="24"/>
    <col min="1543" max="1543" width="24.125" style="24" customWidth="1"/>
    <col min="1544" max="1545" width="25.375" style="24" customWidth="1"/>
    <col min="1546" max="1546" width="20.375" style="24" customWidth="1"/>
    <col min="1547" max="1551" width="10" style="24" customWidth="1"/>
    <col min="1552" max="1552" width="11.625" style="24" customWidth="1"/>
    <col min="1553" max="1553" width="9.625" style="24"/>
    <col min="1554" max="1554" width="10.625" style="24" customWidth="1"/>
    <col min="1555" max="1555" width="6.75" style="24" customWidth="1"/>
    <col min="1556" max="1798" width="9.625" style="24"/>
    <col min="1799" max="1799" width="24.125" style="24" customWidth="1"/>
    <col min="1800" max="1801" width="25.375" style="24" customWidth="1"/>
    <col min="1802" max="1802" width="20.375" style="24" customWidth="1"/>
    <col min="1803" max="1807" width="10" style="24" customWidth="1"/>
    <col min="1808" max="1808" width="11.625" style="24" customWidth="1"/>
    <col min="1809" max="1809" width="9.625" style="24"/>
    <col min="1810" max="1810" width="10.625" style="24" customWidth="1"/>
    <col min="1811" max="1811" width="6.75" style="24" customWidth="1"/>
    <col min="1812" max="2054" width="9.625" style="24"/>
    <col min="2055" max="2055" width="24.125" style="24" customWidth="1"/>
    <col min="2056" max="2057" width="25.375" style="24" customWidth="1"/>
    <col min="2058" max="2058" width="20.375" style="24" customWidth="1"/>
    <col min="2059" max="2063" width="10" style="24" customWidth="1"/>
    <col min="2064" max="2064" width="11.625" style="24" customWidth="1"/>
    <col min="2065" max="2065" width="9.625" style="24"/>
    <col min="2066" max="2066" width="10.625" style="24" customWidth="1"/>
    <col min="2067" max="2067" width="6.75" style="24" customWidth="1"/>
    <col min="2068" max="2310" width="9.625" style="24"/>
    <col min="2311" max="2311" width="24.125" style="24" customWidth="1"/>
    <col min="2312" max="2313" width="25.375" style="24" customWidth="1"/>
    <col min="2314" max="2314" width="20.375" style="24" customWidth="1"/>
    <col min="2315" max="2319" width="10" style="24" customWidth="1"/>
    <col min="2320" max="2320" width="11.625" style="24" customWidth="1"/>
    <col min="2321" max="2321" width="9.625" style="24"/>
    <col min="2322" max="2322" width="10.625" style="24" customWidth="1"/>
    <col min="2323" max="2323" width="6.75" style="24" customWidth="1"/>
    <col min="2324" max="2566" width="9.625" style="24"/>
    <col min="2567" max="2567" width="24.125" style="24" customWidth="1"/>
    <col min="2568" max="2569" width="25.375" style="24" customWidth="1"/>
    <col min="2570" max="2570" width="20.375" style="24" customWidth="1"/>
    <col min="2571" max="2575" width="10" style="24" customWidth="1"/>
    <col min="2576" max="2576" width="11.625" style="24" customWidth="1"/>
    <col min="2577" max="2577" width="9.625" style="24"/>
    <col min="2578" max="2578" width="10.625" style="24" customWidth="1"/>
    <col min="2579" max="2579" width="6.75" style="24" customWidth="1"/>
    <col min="2580" max="2822" width="9.625" style="24"/>
    <col min="2823" max="2823" width="24.125" style="24" customWidth="1"/>
    <col min="2824" max="2825" width="25.375" style="24" customWidth="1"/>
    <col min="2826" max="2826" width="20.375" style="24" customWidth="1"/>
    <col min="2827" max="2831" width="10" style="24" customWidth="1"/>
    <col min="2832" max="2832" width="11.625" style="24" customWidth="1"/>
    <col min="2833" max="2833" width="9.625" style="24"/>
    <col min="2834" max="2834" width="10.625" style="24" customWidth="1"/>
    <col min="2835" max="2835" width="6.75" style="24" customWidth="1"/>
    <col min="2836" max="3078" width="9.625" style="24"/>
    <col min="3079" max="3079" width="24.125" style="24" customWidth="1"/>
    <col min="3080" max="3081" width="25.375" style="24" customWidth="1"/>
    <col min="3082" max="3082" width="20.375" style="24" customWidth="1"/>
    <col min="3083" max="3087" width="10" style="24" customWidth="1"/>
    <col min="3088" max="3088" width="11.625" style="24" customWidth="1"/>
    <col min="3089" max="3089" width="9.625" style="24"/>
    <col min="3090" max="3090" width="10.625" style="24" customWidth="1"/>
    <col min="3091" max="3091" width="6.75" style="24" customWidth="1"/>
    <col min="3092" max="3334" width="9.625" style="24"/>
    <col min="3335" max="3335" width="24.125" style="24" customWidth="1"/>
    <col min="3336" max="3337" width="25.375" style="24" customWidth="1"/>
    <col min="3338" max="3338" width="20.375" style="24" customWidth="1"/>
    <col min="3339" max="3343" width="10" style="24" customWidth="1"/>
    <col min="3344" max="3344" width="11.625" style="24" customWidth="1"/>
    <col min="3345" max="3345" width="9.625" style="24"/>
    <col min="3346" max="3346" width="10.625" style="24" customWidth="1"/>
    <col min="3347" max="3347" width="6.75" style="24" customWidth="1"/>
    <col min="3348" max="3590" width="9.625" style="24"/>
    <col min="3591" max="3591" width="24.125" style="24" customWidth="1"/>
    <col min="3592" max="3593" width="25.375" style="24" customWidth="1"/>
    <col min="3594" max="3594" width="20.375" style="24" customWidth="1"/>
    <col min="3595" max="3599" width="10" style="24" customWidth="1"/>
    <col min="3600" max="3600" width="11.625" style="24" customWidth="1"/>
    <col min="3601" max="3601" width="9.625" style="24"/>
    <col min="3602" max="3602" width="10.625" style="24" customWidth="1"/>
    <col min="3603" max="3603" width="6.75" style="24" customWidth="1"/>
    <col min="3604" max="3846" width="9.625" style="24"/>
    <col min="3847" max="3847" width="24.125" style="24" customWidth="1"/>
    <col min="3848" max="3849" width="25.375" style="24" customWidth="1"/>
    <col min="3850" max="3850" width="20.375" style="24" customWidth="1"/>
    <col min="3851" max="3855" width="10" style="24" customWidth="1"/>
    <col min="3856" max="3856" width="11.625" style="24" customWidth="1"/>
    <col min="3857" max="3857" width="9.625" style="24"/>
    <col min="3858" max="3858" width="10.625" style="24" customWidth="1"/>
    <col min="3859" max="3859" width="6.75" style="24" customWidth="1"/>
    <col min="3860" max="4102" width="9.625" style="24"/>
    <col min="4103" max="4103" width="24.125" style="24" customWidth="1"/>
    <col min="4104" max="4105" width="25.375" style="24" customWidth="1"/>
    <col min="4106" max="4106" width="20.375" style="24" customWidth="1"/>
    <col min="4107" max="4111" width="10" style="24" customWidth="1"/>
    <col min="4112" max="4112" width="11.625" style="24" customWidth="1"/>
    <col min="4113" max="4113" width="9.625" style="24"/>
    <col min="4114" max="4114" width="10.625" style="24" customWidth="1"/>
    <col min="4115" max="4115" width="6.75" style="24" customWidth="1"/>
    <col min="4116" max="4358" width="9.625" style="24"/>
    <col min="4359" max="4359" width="24.125" style="24" customWidth="1"/>
    <col min="4360" max="4361" width="25.375" style="24" customWidth="1"/>
    <col min="4362" max="4362" width="20.375" style="24" customWidth="1"/>
    <col min="4363" max="4367" width="10" style="24" customWidth="1"/>
    <col min="4368" max="4368" width="11.625" style="24" customWidth="1"/>
    <col min="4369" max="4369" width="9.625" style="24"/>
    <col min="4370" max="4370" width="10.625" style="24" customWidth="1"/>
    <col min="4371" max="4371" width="6.75" style="24" customWidth="1"/>
    <col min="4372" max="4614" width="9.625" style="24"/>
    <col min="4615" max="4615" width="24.125" style="24" customWidth="1"/>
    <col min="4616" max="4617" width="25.375" style="24" customWidth="1"/>
    <col min="4618" max="4618" width="20.375" style="24" customWidth="1"/>
    <col min="4619" max="4623" width="10" style="24" customWidth="1"/>
    <col min="4624" max="4624" width="11.625" style="24" customWidth="1"/>
    <col min="4625" max="4625" width="9.625" style="24"/>
    <col min="4626" max="4626" width="10.625" style="24" customWidth="1"/>
    <col min="4627" max="4627" width="6.75" style="24" customWidth="1"/>
    <col min="4628" max="4870" width="9.625" style="24"/>
    <col min="4871" max="4871" width="24.125" style="24" customWidth="1"/>
    <col min="4872" max="4873" width="25.375" style="24" customWidth="1"/>
    <col min="4874" max="4874" width="20.375" style="24" customWidth="1"/>
    <col min="4875" max="4879" width="10" style="24" customWidth="1"/>
    <col min="4880" max="4880" width="11.625" style="24" customWidth="1"/>
    <col min="4881" max="4881" width="9.625" style="24"/>
    <col min="4882" max="4882" width="10.625" style="24" customWidth="1"/>
    <col min="4883" max="4883" width="6.75" style="24" customWidth="1"/>
    <col min="4884" max="5126" width="9.625" style="24"/>
    <col min="5127" max="5127" width="24.125" style="24" customWidth="1"/>
    <col min="5128" max="5129" width="25.375" style="24" customWidth="1"/>
    <col min="5130" max="5130" width="20.375" style="24" customWidth="1"/>
    <col min="5131" max="5135" width="10" style="24" customWidth="1"/>
    <col min="5136" max="5136" width="11.625" style="24" customWidth="1"/>
    <col min="5137" max="5137" width="9.625" style="24"/>
    <col min="5138" max="5138" width="10.625" style="24" customWidth="1"/>
    <col min="5139" max="5139" width="6.75" style="24" customWidth="1"/>
    <col min="5140" max="5382" width="9.625" style="24"/>
    <col min="5383" max="5383" width="24.125" style="24" customWidth="1"/>
    <col min="5384" max="5385" width="25.375" style="24" customWidth="1"/>
    <col min="5386" max="5386" width="20.375" style="24" customWidth="1"/>
    <col min="5387" max="5391" width="10" style="24" customWidth="1"/>
    <col min="5392" max="5392" width="11.625" style="24" customWidth="1"/>
    <col min="5393" max="5393" width="9.625" style="24"/>
    <col min="5394" max="5394" width="10.625" style="24" customWidth="1"/>
    <col min="5395" max="5395" width="6.75" style="24" customWidth="1"/>
    <col min="5396" max="5638" width="9.625" style="24"/>
    <col min="5639" max="5639" width="24.125" style="24" customWidth="1"/>
    <col min="5640" max="5641" width="25.375" style="24" customWidth="1"/>
    <col min="5642" max="5642" width="20.375" style="24" customWidth="1"/>
    <col min="5643" max="5647" width="10" style="24" customWidth="1"/>
    <col min="5648" max="5648" width="11.625" style="24" customWidth="1"/>
    <col min="5649" max="5649" width="9.625" style="24"/>
    <col min="5650" max="5650" width="10.625" style="24" customWidth="1"/>
    <col min="5651" max="5651" width="6.75" style="24" customWidth="1"/>
    <col min="5652" max="5894" width="9.625" style="24"/>
    <col min="5895" max="5895" width="24.125" style="24" customWidth="1"/>
    <col min="5896" max="5897" width="25.375" style="24" customWidth="1"/>
    <col min="5898" max="5898" width="20.375" style="24" customWidth="1"/>
    <col min="5899" max="5903" width="10" style="24" customWidth="1"/>
    <col min="5904" max="5904" width="11.625" style="24" customWidth="1"/>
    <col min="5905" max="5905" width="9.625" style="24"/>
    <col min="5906" max="5906" width="10.625" style="24" customWidth="1"/>
    <col min="5907" max="5907" width="6.75" style="24" customWidth="1"/>
    <col min="5908" max="6150" width="9.625" style="24"/>
    <col min="6151" max="6151" width="24.125" style="24" customWidth="1"/>
    <col min="6152" max="6153" width="25.375" style="24" customWidth="1"/>
    <col min="6154" max="6154" width="20.375" style="24" customWidth="1"/>
    <col min="6155" max="6159" width="10" style="24" customWidth="1"/>
    <col min="6160" max="6160" width="11.625" style="24" customWidth="1"/>
    <col min="6161" max="6161" width="9.625" style="24"/>
    <col min="6162" max="6162" width="10.625" style="24" customWidth="1"/>
    <col min="6163" max="6163" width="6.75" style="24" customWidth="1"/>
    <col min="6164" max="6406" width="9.625" style="24"/>
    <col min="6407" max="6407" width="24.125" style="24" customWidth="1"/>
    <col min="6408" max="6409" width="25.375" style="24" customWidth="1"/>
    <col min="6410" max="6410" width="20.375" style="24" customWidth="1"/>
    <col min="6411" max="6415" width="10" style="24" customWidth="1"/>
    <col min="6416" max="6416" width="11.625" style="24" customWidth="1"/>
    <col min="6417" max="6417" width="9.625" style="24"/>
    <col min="6418" max="6418" width="10.625" style="24" customWidth="1"/>
    <col min="6419" max="6419" width="6.75" style="24" customWidth="1"/>
    <col min="6420" max="6662" width="9.625" style="24"/>
    <col min="6663" max="6663" width="24.125" style="24" customWidth="1"/>
    <col min="6664" max="6665" width="25.375" style="24" customWidth="1"/>
    <col min="6666" max="6666" width="20.375" style="24" customWidth="1"/>
    <col min="6667" max="6671" width="10" style="24" customWidth="1"/>
    <col min="6672" max="6672" width="11.625" style="24" customWidth="1"/>
    <col min="6673" max="6673" width="9.625" style="24"/>
    <col min="6674" max="6674" width="10.625" style="24" customWidth="1"/>
    <col min="6675" max="6675" width="6.75" style="24" customWidth="1"/>
    <col min="6676" max="6918" width="9.625" style="24"/>
    <col min="6919" max="6919" width="24.125" style="24" customWidth="1"/>
    <col min="6920" max="6921" width="25.375" style="24" customWidth="1"/>
    <col min="6922" max="6922" width="20.375" style="24" customWidth="1"/>
    <col min="6923" max="6927" width="10" style="24" customWidth="1"/>
    <col min="6928" max="6928" width="11.625" style="24" customWidth="1"/>
    <col min="6929" max="6929" width="9.625" style="24"/>
    <col min="6930" max="6930" width="10.625" style="24" customWidth="1"/>
    <col min="6931" max="6931" width="6.75" style="24" customWidth="1"/>
    <col min="6932" max="7174" width="9.625" style="24"/>
    <col min="7175" max="7175" width="24.125" style="24" customWidth="1"/>
    <col min="7176" max="7177" width="25.375" style="24" customWidth="1"/>
    <col min="7178" max="7178" width="20.375" style="24" customWidth="1"/>
    <col min="7179" max="7183" width="10" style="24" customWidth="1"/>
    <col min="7184" max="7184" width="11.625" style="24" customWidth="1"/>
    <col min="7185" max="7185" width="9.625" style="24"/>
    <col min="7186" max="7186" width="10.625" style="24" customWidth="1"/>
    <col min="7187" max="7187" width="6.75" style="24" customWidth="1"/>
    <col min="7188" max="7430" width="9.625" style="24"/>
    <col min="7431" max="7431" width="24.125" style="24" customWidth="1"/>
    <col min="7432" max="7433" width="25.375" style="24" customWidth="1"/>
    <col min="7434" max="7434" width="20.375" style="24" customWidth="1"/>
    <col min="7435" max="7439" width="10" style="24" customWidth="1"/>
    <col min="7440" max="7440" width="11.625" style="24" customWidth="1"/>
    <col min="7441" max="7441" width="9.625" style="24"/>
    <col min="7442" max="7442" width="10.625" style="24" customWidth="1"/>
    <col min="7443" max="7443" width="6.75" style="24" customWidth="1"/>
    <col min="7444" max="7686" width="9.625" style="24"/>
    <col min="7687" max="7687" width="24.125" style="24" customWidth="1"/>
    <col min="7688" max="7689" width="25.375" style="24" customWidth="1"/>
    <col min="7690" max="7690" width="20.375" style="24" customWidth="1"/>
    <col min="7691" max="7695" width="10" style="24" customWidth="1"/>
    <col min="7696" max="7696" width="11.625" style="24" customWidth="1"/>
    <col min="7697" max="7697" width="9.625" style="24"/>
    <col min="7698" max="7698" width="10.625" style="24" customWidth="1"/>
    <col min="7699" max="7699" width="6.75" style="24" customWidth="1"/>
    <col min="7700" max="7942" width="9.625" style="24"/>
    <col min="7943" max="7943" width="24.125" style="24" customWidth="1"/>
    <col min="7944" max="7945" width="25.375" style="24" customWidth="1"/>
    <col min="7946" max="7946" width="20.375" style="24" customWidth="1"/>
    <col min="7947" max="7951" width="10" style="24" customWidth="1"/>
    <col min="7952" max="7952" width="11.625" style="24" customWidth="1"/>
    <col min="7953" max="7953" width="9.625" style="24"/>
    <col min="7954" max="7954" width="10.625" style="24" customWidth="1"/>
    <col min="7955" max="7955" width="6.75" style="24" customWidth="1"/>
    <col min="7956" max="8198" width="9.625" style="24"/>
    <col min="8199" max="8199" width="24.125" style="24" customWidth="1"/>
    <col min="8200" max="8201" width="25.375" style="24" customWidth="1"/>
    <col min="8202" max="8202" width="20.375" style="24" customWidth="1"/>
    <col min="8203" max="8207" width="10" style="24" customWidth="1"/>
    <col min="8208" max="8208" width="11.625" style="24" customWidth="1"/>
    <col min="8209" max="8209" width="9.625" style="24"/>
    <col min="8210" max="8210" width="10.625" style="24" customWidth="1"/>
    <col min="8211" max="8211" width="6.75" style="24" customWidth="1"/>
    <col min="8212" max="8454" width="9.625" style="24"/>
    <col min="8455" max="8455" width="24.125" style="24" customWidth="1"/>
    <col min="8456" max="8457" width="25.375" style="24" customWidth="1"/>
    <col min="8458" max="8458" width="20.375" style="24" customWidth="1"/>
    <col min="8459" max="8463" width="10" style="24" customWidth="1"/>
    <col min="8464" max="8464" width="11.625" style="24" customWidth="1"/>
    <col min="8465" max="8465" width="9.625" style="24"/>
    <col min="8466" max="8466" width="10.625" style="24" customWidth="1"/>
    <col min="8467" max="8467" width="6.75" style="24" customWidth="1"/>
    <col min="8468" max="8710" width="9.625" style="24"/>
    <col min="8711" max="8711" width="24.125" style="24" customWidth="1"/>
    <col min="8712" max="8713" width="25.375" style="24" customWidth="1"/>
    <col min="8714" max="8714" width="20.375" style="24" customWidth="1"/>
    <col min="8715" max="8719" width="10" style="24" customWidth="1"/>
    <col min="8720" max="8720" width="11.625" style="24" customWidth="1"/>
    <col min="8721" max="8721" width="9.625" style="24"/>
    <col min="8722" max="8722" width="10.625" style="24" customWidth="1"/>
    <col min="8723" max="8723" width="6.75" style="24" customWidth="1"/>
    <col min="8724" max="8966" width="9.625" style="24"/>
    <col min="8967" max="8967" width="24.125" style="24" customWidth="1"/>
    <col min="8968" max="8969" width="25.375" style="24" customWidth="1"/>
    <col min="8970" max="8970" width="20.375" style="24" customWidth="1"/>
    <col min="8971" max="8975" width="10" style="24" customWidth="1"/>
    <col min="8976" max="8976" width="11.625" style="24" customWidth="1"/>
    <col min="8977" max="8977" width="9.625" style="24"/>
    <col min="8978" max="8978" width="10.625" style="24" customWidth="1"/>
    <col min="8979" max="8979" width="6.75" style="24" customWidth="1"/>
    <col min="8980" max="9222" width="9.625" style="24"/>
    <col min="9223" max="9223" width="24.125" style="24" customWidth="1"/>
    <col min="9224" max="9225" width="25.375" style="24" customWidth="1"/>
    <col min="9226" max="9226" width="20.375" style="24" customWidth="1"/>
    <col min="9227" max="9231" width="10" style="24" customWidth="1"/>
    <col min="9232" max="9232" width="11.625" style="24" customWidth="1"/>
    <col min="9233" max="9233" width="9.625" style="24"/>
    <col min="9234" max="9234" width="10.625" style="24" customWidth="1"/>
    <col min="9235" max="9235" width="6.75" style="24" customWidth="1"/>
    <col min="9236" max="9478" width="9.625" style="24"/>
    <col min="9479" max="9479" width="24.125" style="24" customWidth="1"/>
    <col min="9480" max="9481" width="25.375" style="24" customWidth="1"/>
    <col min="9482" max="9482" width="20.375" style="24" customWidth="1"/>
    <col min="9483" max="9487" width="10" style="24" customWidth="1"/>
    <col min="9488" max="9488" width="11.625" style="24" customWidth="1"/>
    <col min="9489" max="9489" width="9.625" style="24"/>
    <col min="9490" max="9490" width="10.625" style="24" customWidth="1"/>
    <col min="9491" max="9491" width="6.75" style="24" customWidth="1"/>
    <col min="9492" max="9734" width="9.625" style="24"/>
    <col min="9735" max="9735" width="24.125" style="24" customWidth="1"/>
    <col min="9736" max="9737" width="25.375" style="24" customWidth="1"/>
    <col min="9738" max="9738" width="20.375" style="24" customWidth="1"/>
    <col min="9739" max="9743" width="10" style="24" customWidth="1"/>
    <col min="9744" max="9744" width="11.625" style="24" customWidth="1"/>
    <col min="9745" max="9745" width="9.625" style="24"/>
    <col min="9746" max="9746" width="10.625" style="24" customWidth="1"/>
    <col min="9747" max="9747" width="6.75" style="24" customWidth="1"/>
    <col min="9748" max="9990" width="9.625" style="24"/>
    <col min="9991" max="9991" width="24.125" style="24" customWidth="1"/>
    <col min="9992" max="9993" width="25.375" style="24" customWidth="1"/>
    <col min="9994" max="9994" width="20.375" style="24" customWidth="1"/>
    <col min="9995" max="9999" width="10" style="24" customWidth="1"/>
    <col min="10000" max="10000" width="11.625" style="24" customWidth="1"/>
    <col min="10001" max="10001" width="9.625" style="24"/>
    <col min="10002" max="10002" width="10.625" style="24" customWidth="1"/>
    <col min="10003" max="10003" width="6.75" style="24" customWidth="1"/>
    <col min="10004" max="10246" width="9.625" style="24"/>
    <col min="10247" max="10247" width="24.125" style="24" customWidth="1"/>
    <col min="10248" max="10249" width="25.375" style="24" customWidth="1"/>
    <col min="10250" max="10250" width="20.375" style="24" customWidth="1"/>
    <col min="10251" max="10255" width="10" style="24" customWidth="1"/>
    <col min="10256" max="10256" width="11.625" style="24" customWidth="1"/>
    <col min="10257" max="10257" width="9.625" style="24"/>
    <col min="10258" max="10258" width="10.625" style="24" customWidth="1"/>
    <col min="10259" max="10259" width="6.75" style="24" customWidth="1"/>
    <col min="10260" max="10502" width="9.625" style="24"/>
    <col min="10503" max="10503" width="24.125" style="24" customWidth="1"/>
    <col min="10504" max="10505" width="25.375" style="24" customWidth="1"/>
    <col min="10506" max="10506" width="20.375" style="24" customWidth="1"/>
    <col min="10507" max="10511" width="10" style="24" customWidth="1"/>
    <col min="10512" max="10512" width="11.625" style="24" customWidth="1"/>
    <col min="10513" max="10513" width="9.625" style="24"/>
    <col min="10514" max="10514" width="10.625" style="24" customWidth="1"/>
    <col min="10515" max="10515" width="6.75" style="24" customWidth="1"/>
    <col min="10516" max="10758" width="9.625" style="24"/>
    <col min="10759" max="10759" width="24.125" style="24" customWidth="1"/>
    <col min="10760" max="10761" width="25.375" style="24" customWidth="1"/>
    <col min="10762" max="10762" width="20.375" style="24" customWidth="1"/>
    <col min="10763" max="10767" width="10" style="24" customWidth="1"/>
    <col min="10768" max="10768" width="11.625" style="24" customWidth="1"/>
    <col min="10769" max="10769" width="9.625" style="24"/>
    <col min="10770" max="10770" width="10.625" style="24" customWidth="1"/>
    <col min="10771" max="10771" width="6.75" style="24" customWidth="1"/>
    <col min="10772" max="11014" width="9.625" style="24"/>
    <col min="11015" max="11015" width="24.125" style="24" customWidth="1"/>
    <col min="11016" max="11017" width="25.375" style="24" customWidth="1"/>
    <col min="11018" max="11018" width="20.375" style="24" customWidth="1"/>
    <col min="11019" max="11023" width="10" style="24" customWidth="1"/>
    <col min="11024" max="11024" width="11.625" style="24" customWidth="1"/>
    <col min="11025" max="11025" width="9.625" style="24"/>
    <col min="11026" max="11026" width="10.625" style="24" customWidth="1"/>
    <col min="11027" max="11027" width="6.75" style="24" customWidth="1"/>
    <col min="11028" max="11270" width="9.625" style="24"/>
    <col min="11271" max="11271" width="24.125" style="24" customWidth="1"/>
    <col min="11272" max="11273" width="25.375" style="24" customWidth="1"/>
    <col min="11274" max="11274" width="20.375" style="24" customWidth="1"/>
    <col min="11275" max="11279" width="10" style="24" customWidth="1"/>
    <col min="11280" max="11280" width="11.625" style="24" customWidth="1"/>
    <col min="11281" max="11281" width="9.625" style="24"/>
    <col min="11282" max="11282" width="10.625" style="24" customWidth="1"/>
    <col min="11283" max="11283" width="6.75" style="24" customWidth="1"/>
    <col min="11284" max="11526" width="9.625" style="24"/>
    <col min="11527" max="11527" width="24.125" style="24" customWidth="1"/>
    <col min="11528" max="11529" width="25.375" style="24" customWidth="1"/>
    <col min="11530" max="11530" width="20.375" style="24" customWidth="1"/>
    <col min="11531" max="11535" width="10" style="24" customWidth="1"/>
    <col min="11536" max="11536" width="11.625" style="24" customWidth="1"/>
    <col min="11537" max="11537" width="9.625" style="24"/>
    <col min="11538" max="11538" width="10.625" style="24" customWidth="1"/>
    <col min="11539" max="11539" width="6.75" style="24" customWidth="1"/>
    <col min="11540" max="11782" width="9.625" style="24"/>
    <col min="11783" max="11783" width="24.125" style="24" customWidth="1"/>
    <col min="11784" max="11785" width="25.375" style="24" customWidth="1"/>
    <col min="11786" max="11786" width="20.375" style="24" customWidth="1"/>
    <col min="11787" max="11791" width="10" style="24" customWidth="1"/>
    <col min="11792" max="11792" width="11.625" style="24" customWidth="1"/>
    <col min="11793" max="11793" width="9.625" style="24"/>
    <col min="11794" max="11794" width="10.625" style="24" customWidth="1"/>
    <col min="11795" max="11795" width="6.75" style="24" customWidth="1"/>
    <col min="11796" max="12038" width="9.625" style="24"/>
    <col min="12039" max="12039" width="24.125" style="24" customWidth="1"/>
    <col min="12040" max="12041" width="25.375" style="24" customWidth="1"/>
    <col min="12042" max="12042" width="20.375" style="24" customWidth="1"/>
    <col min="12043" max="12047" width="10" style="24" customWidth="1"/>
    <col min="12048" max="12048" width="11.625" style="24" customWidth="1"/>
    <col min="12049" max="12049" width="9.625" style="24"/>
    <col min="12050" max="12050" width="10.625" style="24" customWidth="1"/>
    <col min="12051" max="12051" width="6.75" style="24" customWidth="1"/>
    <col min="12052" max="12294" width="9.625" style="24"/>
    <col min="12295" max="12295" width="24.125" style="24" customWidth="1"/>
    <col min="12296" max="12297" width="25.375" style="24" customWidth="1"/>
    <col min="12298" max="12298" width="20.375" style="24" customWidth="1"/>
    <col min="12299" max="12303" width="10" style="24" customWidth="1"/>
    <col min="12304" max="12304" width="11.625" style="24" customWidth="1"/>
    <col min="12305" max="12305" width="9.625" style="24"/>
    <col min="12306" max="12306" width="10.625" style="24" customWidth="1"/>
    <col min="12307" max="12307" width="6.75" style="24" customWidth="1"/>
    <col min="12308" max="12550" width="9.625" style="24"/>
    <col min="12551" max="12551" width="24.125" style="24" customWidth="1"/>
    <col min="12552" max="12553" width="25.375" style="24" customWidth="1"/>
    <col min="12554" max="12554" width="20.375" style="24" customWidth="1"/>
    <col min="12555" max="12559" width="10" style="24" customWidth="1"/>
    <col min="12560" max="12560" width="11.625" style="24" customWidth="1"/>
    <col min="12561" max="12561" width="9.625" style="24"/>
    <col min="12562" max="12562" width="10.625" style="24" customWidth="1"/>
    <col min="12563" max="12563" width="6.75" style="24" customWidth="1"/>
    <col min="12564" max="12806" width="9.625" style="24"/>
    <col min="12807" max="12807" width="24.125" style="24" customWidth="1"/>
    <col min="12808" max="12809" width="25.375" style="24" customWidth="1"/>
    <col min="12810" max="12810" width="20.375" style="24" customWidth="1"/>
    <col min="12811" max="12815" width="10" style="24" customWidth="1"/>
    <col min="12816" max="12816" width="11.625" style="24" customWidth="1"/>
    <col min="12817" max="12817" width="9.625" style="24"/>
    <col min="12818" max="12818" width="10.625" style="24" customWidth="1"/>
    <col min="12819" max="12819" width="6.75" style="24" customWidth="1"/>
    <col min="12820" max="13062" width="9.625" style="24"/>
    <col min="13063" max="13063" width="24.125" style="24" customWidth="1"/>
    <col min="13064" max="13065" width="25.375" style="24" customWidth="1"/>
    <col min="13066" max="13066" width="20.375" style="24" customWidth="1"/>
    <col min="13067" max="13071" width="10" style="24" customWidth="1"/>
    <col min="13072" max="13072" width="11.625" style="24" customWidth="1"/>
    <col min="13073" max="13073" width="9.625" style="24"/>
    <col min="13074" max="13074" width="10.625" style="24" customWidth="1"/>
    <col min="13075" max="13075" width="6.75" style="24" customWidth="1"/>
    <col min="13076" max="13318" width="9.625" style="24"/>
    <col min="13319" max="13319" width="24.125" style="24" customWidth="1"/>
    <col min="13320" max="13321" width="25.375" style="24" customWidth="1"/>
    <col min="13322" max="13322" width="20.375" style="24" customWidth="1"/>
    <col min="13323" max="13327" width="10" style="24" customWidth="1"/>
    <col min="13328" max="13328" width="11.625" style="24" customWidth="1"/>
    <col min="13329" max="13329" width="9.625" style="24"/>
    <col min="13330" max="13330" width="10.625" style="24" customWidth="1"/>
    <col min="13331" max="13331" width="6.75" style="24" customWidth="1"/>
    <col min="13332" max="13574" width="9.625" style="24"/>
    <col min="13575" max="13575" width="24.125" style="24" customWidth="1"/>
    <col min="13576" max="13577" width="25.375" style="24" customWidth="1"/>
    <col min="13578" max="13578" width="20.375" style="24" customWidth="1"/>
    <col min="13579" max="13583" width="10" style="24" customWidth="1"/>
    <col min="13584" max="13584" width="11.625" style="24" customWidth="1"/>
    <col min="13585" max="13585" width="9.625" style="24"/>
    <col min="13586" max="13586" width="10.625" style="24" customWidth="1"/>
    <col min="13587" max="13587" width="6.75" style="24" customWidth="1"/>
    <col min="13588" max="13830" width="9.625" style="24"/>
    <col min="13831" max="13831" width="24.125" style="24" customWidth="1"/>
    <col min="13832" max="13833" width="25.375" style="24" customWidth="1"/>
    <col min="13834" max="13834" width="20.375" style="24" customWidth="1"/>
    <col min="13835" max="13839" width="10" style="24" customWidth="1"/>
    <col min="13840" max="13840" width="11.625" style="24" customWidth="1"/>
    <col min="13841" max="13841" width="9.625" style="24"/>
    <col min="13842" max="13842" width="10.625" style="24" customWidth="1"/>
    <col min="13843" max="13843" width="6.75" style="24" customWidth="1"/>
    <col min="13844" max="14086" width="9.625" style="24"/>
    <col min="14087" max="14087" width="24.125" style="24" customWidth="1"/>
    <col min="14088" max="14089" width="25.375" style="24" customWidth="1"/>
    <col min="14090" max="14090" width="20.375" style="24" customWidth="1"/>
    <col min="14091" max="14095" width="10" style="24" customWidth="1"/>
    <col min="14096" max="14096" width="11.625" style="24" customWidth="1"/>
    <col min="14097" max="14097" width="9.625" style="24"/>
    <col min="14098" max="14098" width="10.625" style="24" customWidth="1"/>
    <col min="14099" max="14099" width="6.75" style="24" customWidth="1"/>
    <col min="14100" max="14342" width="9.625" style="24"/>
    <col min="14343" max="14343" width="24.125" style="24" customWidth="1"/>
    <col min="14344" max="14345" width="25.375" style="24" customWidth="1"/>
    <col min="14346" max="14346" width="20.375" style="24" customWidth="1"/>
    <col min="14347" max="14351" width="10" style="24" customWidth="1"/>
    <col min="14352" max="14352" width="11.625" style="24" customWidth="1"/>
    <col min="14353" max="14353" width="9.625" style="24"/>
    <col min="14354" max="14354" width="10.625" style="24" customWidth="1"/>
    <col min="14355" max="14355" width="6.75" style="24" customWidth="1"/>
    <col min="14356" max="14598" width="9.625" style="24"/>
    <col min="14599" max="14599" width="24.125" style="24" customWidth="1"/>
    <col min="14600" max="14601" width="25.375" style="24" customWidth="1"/>
    <col min="14602" max="14602" width="20.375" style="24" customWidth="1"/>
    <col min="14603" max="14607" width="10" style="24" customWidth="1"/>
    <col min="14608" max="14608" width="11.625" style="24" customWidth="1"/>
    <col min="14609" max="14609" width="9.625" style="24"/>
    <col min="14610" max="14610" width="10.625" style="24" customWidth="1"/>
    <col min="14611" max="14611" width="6.75" style="24" customWidth="1"/>
    <col min="14612" max="14854" width="9.625" style="24"/>
    <col min="14855" max="14855" width="24.125" style="24" customWidth="1"/>
    <col min="14856" max="14857" width="25.375" style="24" customWidth="1"/>
    <col min="14858" max="14858" width="20.375" style="24" customWidth="1"/>
    <col min="14859" max="14863" width="10" style="24" customWidth="1"/>
    <col min="14864" max="14864" width="11.625" style="24" customWidth="1"/>
    <col min="14865" max="14865" width="9.625" style="24"/>
    <col min="14866" max="14866" width="10.625" style="24" customWidth="1"/>
    <col min="14867" max="14867" width="6.75" style="24" customWidth="1"/>
    <col min="14868" max="15110" width="9.625" style="24"/>
    <col min="15111" max="15111" width="24.125" style="24" customWidth="1"/>
    <col min="15112" max="15113" width="25.375" style="24" customWidth="1"/>
    <col min="15114" max="15114" width="20.375" style="24" customWidth="1"/>
    <col min="15115" max="15119" width="10" style="24" customWidth="1"/>
    <col min="15120" max="15120" width="11.625" style="24" customWidth="1"/>
    <col min="15121" max="15121" width="9.625" style="24"/>
    <col min="15122" max="15122" width="10.625" style="24" customWidth="1"/>
    <col min="15123" max="15123" width="6.75" style="24" customWidth="1"/>
    <col min="15124" max="15366" width="9.625" style="24"/>
    <col min="15367" max="15367" width="24.125" style="24" customWidth="1"/>
    <col min="15368" max="15369" width="25.375" style="24" customWidth="1"/>
    <col min="15370" max="15370" width="20.375" style="24" customWidth="1"/>
    <col min="15371" max="15375" width="10" style="24" customWidth="1"/>
    <col min="15376" max="15376" width="11.625" style="24" customWidth="1"/>
    <col min="15377" max="15377" width="9.625" style="24"/>
    <col min="15378" max="15378" width="10.625" style="24" customWidth="1"/>
    <col min="15379" max="15379" width="6.75" style="24" customWidth="1"/>
    <col min="15380" max="15622" width="9.625" style="24"/>
    <col min="15623" max="15623" width="24.125" style="24" customWidth="1"/>
    <col min="15624" max="15625" width="25.375" style="24" customWidth="1"/>
    <col min="15626" max="15626" width="20.375" style="24" customWidth="1"/>
    <col min="15627" max="15631" width="10" style="24" customWidth="1"/>
    <col min="15632" max="15632" width="11.625" style="24" customWidth="1"/>
    <col min="15633" max="15633" width="9.625" style="24"/>
    <col min="15634" max="15634" width="10.625" style="24" customWidth="1"/>
    <col min="15635" max="15635" width="6.75" style="24" customWidth="1"/>
    <col min="15636" max="15878" width="9.625" style="24"/>
    <col min="15879" max="15879" width="24.125" style="24" customWidth="1"/>
    <col min="15880" max="15881" width="25.375" style="24" customWidth="1"/>
    <col min="15882" max="15882" width="20.375" style="24" customWidth="1"/>
    <col min="15883" max="15887" width="10" style="24" customWidth="1"/>
    <col min="15888" max="15888" width="11.625" style="24" customWidth="1"/>
    <col min="15889" max="15889" width="9.625" style="24"/>
    <col min="15890" max="15890" width="10.625" style="24" customWidth="1"/>
    <col min="15891" max="15891" width="6.75" style="24" customWidth="1"/>
    <col min="15892" max="16134" width="9.625" style="24"/>
    <col min="16135" max="16135" width="24.125" style="24" customWidth="1"/>
    <col min="16136" max="16137" width="25.375" style="24" customWidth="1"/>
    <col min="16138" max="16138" width="20.375" style="24" customWidth="1"/>
    <col min="16139" max="16143" width="10" style="24" customWidth="1"/>
    <col min="16144" max="16144" width="11.625" style="24" customWidth="1"/>
    <col min="16145" max="16145" width="9.625" style="24"/>
    <col min="16146" max="16146" width="10.625" style="24" customWidth="1"/>
    <col min="16147" max="16147" width="6.75" style="24" customWidth="1"/>
    <col min="16148" max="16384" width="9.625" style="24"/>
  </cols>
  <sheetData>
    <row r="1" spans="1:19" s="21" customFormat="1" ht="27.75" customHeight="1" thickTop="1" x14ac:dyDescent="0.2">
      <c r="A1" s="212" t="str">
        <f>IF(Instructions!G13="","","CRS "&amp;Instructions!G9&amp;" PROGRAM, OFFICE "&amp;Instructions!G13)</f>
        <v>CRS RCA PROGRAM, OFFICE BODA</v>
      </c>
      <c r="B1" s="213"/>
      <c r="C1" s="213"/>
      <c r="D1" s="213"/>
      <c r="E1" s="213"/>
      <c r="F1" s="213"/>
      <c r="G1" s="213"/>
      <c r="H1" s="213"/>
      <c r="I1" s="213"/>
      <c r="J1" s="213"/>
      <c r="K1" s="214"/>
      <c r="Q1" s="22"/>
      <c r="R1" s="22"/>
      <c r="S1" s="22"/>
    </row>
    <row r="2" spans="1:19" ht="23.25" customHeight="1" thickBot="1" x14ac:dyDescent="0.25">
      <c r="A2" s="215" t="s">
        <v>98</v>
      </c>
      <c r="B2" s="216"/>
      <c r="C2" s="216"/>
      <c r="D2" s="216"/>
      <c r="E2" s="216"/>
      <c r="F2" s="216"/>
      <c r="G2" s="216"/>
      <c r="H2" s="216"/>
      <c r="I2" s="216"/>
      <c r="J2" s="216"/>
      <c r="K2" s="217"/>
    </row>
    <row r="3" spans="1:19" ht="27" customHeight="1" thickBot="1" x14ac:dyDescent="0.3">
      <c r="A3" s="218" t="s">
        <v>39</v>
      </c>
      <c r="B3" s="219"/>
      <c r="C3" s="51" t="s">
        <v>14</v>
      </c>
      <c r="D3" s="55"/>
      <c r="E3" s="27"/>
      <c r="F3" s="87"/>
      <c r="G3" s="234" t="str">
        <f>"AMOUNT" &amp;" ("&amp;Instructions!$G15&amp;")"</f>
        <v>AMOUNT (FCFA)</v>
      </c>
      <c r="H3" s="234"/>
      <c r="I3" s="234"/>
      <c r="J3" s="234"/>
      <c r="K3" s="38"/>
    </row>
    <row r="4" spans="1:19" s="23" customFormat="1" ht="3.75" customHeight="1" thickBot="1" x14ac:dyDescent="0.25">
      <c r="A4" s="37"/>
      <c r="B4" s="30"/>
      <c r="C4" s="30"/>
      <c r="D4" s="88"/>
      <c r="E4" s="89"/>
      <c r="F4" s="89"/>
      <c r="G4" s="89"/>
      <c r="H4" s="89"/>
      <c r="I4" s="89"/>
      <c r="J4" s="29"/>
      <c r="K4" s="38"/>
    </row>
    <row r="5" spans="1:19" ht="35.25" customHeight="1" thickTop="1" x14ac:dyDescent="0.2">
      <c r="A5" s="37"/>
      <c r="D5" s="28"/>
      <c r="E5" s="28"/>
      <c r="F5" s="144" t="s">
        <v>99</v>
      </c>
      <c r="G5" s="90" t="s">
        <v>54</v>
      </c>
      <c r="H5" s="91" t="s">
        <v>57</v>
      </c>
      <c r="I5" s="91" t="s">
        <v>18</v>
      </c>
      <c r="J5" s="92" t="s">
        <v>55</v>
      </c>
      <c r="K5" s="38"/>
    </row>
    <row r="6" spans="1:19" ht="18" customHeight="1" x14ac:dyDescent="0.2">
      <c r="A6" s="37"/>
      <c r="D6" s="28"/>
      <c r="E6" s="28"/>
      <c r="F6" s="104" t="str">
        <f>D11</f>
        <v>AA</v>
      </c>
      <c r="G6" s="105">
        <v>1000000</v>
      </c>
      <c r="H6" s="106">
        <f>J11</f>
        <v>1037</v>
      </c>
      <c r="I6" s="106">
        <f>G6-H6</f>
        <v>998963</v>
      </c>
      <c r="J6" s="107">
        <f>H6</f>
        <v>1037</v>
      </c>
      <c r="K6" s="38"/>
    </row>
    <row r="7" spans="1:19" ht="18" customHeight="1" x14ac:dyDescent="0.2">
      <c r="A7" s="37"/>
      <c r="D7" s="28"/>
      <c r="E7" s="28"/>
      <c r="F7" s="104" t="str">
        <f>D12</f>
        <v>BB</v>
      </c>
      <c r="G7" s="105"/>
      <c r="H7" s="106">
        <f>J12</f>
        <v>1002</v>
      </c>
      <c r="I7" s="106">
        <f t="shared" ref="I7" si="0">G7-H7</f>
        <v>-1002</v>
      </c>
      <c r="J7" s="107">
        <f t="shared" ref="J7" si="1">H7</f>
        <v>1002</v>
      </c>
      <c r="K7" s="38"/>
    </row>
    <row r="8" spans="1:19" s="23" customFormat="1" ht="3.75" customHeight="1" thickBot="1" x14ac:dyDescent="0.25">
      <c r="A8" s="37"/>
      <c r="B8" s="30"/>
      <c r="C8" s="30"/>
      <c r="D8" s="30"/>
      <c r="E8" s="29"/>
      <c r="F8" s="29"/>
      <c r="G8" s="29"/>
      <c r="H8" s="29"/>
      <c r="I8" s="29"/>
      <c r="J8" s="29"/>
      <c r="K8" s="38"/>
    </row>
    <row r="9" spans="1:19" s="23" customFormat="1" ht="18.75" customHeight="1" thickBot="1" x14ac:dyDescent="0.3">
      <c r="A9" s="37"/>
      <c r="B9" s="56"/>
      <c r="C9" s="56"/>
      <c r="D9" s="56"/>
      <c r="E9" s="228" t="s">
        <v>40</v>
      </c>
      <c r="F9" s="229"/>
      <c r="G9" s="229"/>
      <c r="H9" s="230"/>
      <c r="I9" s="80" t="s">
        <v>51</v>
      </c>
      <c r="J9" s="57"/>
      <c r="K9" s="38"/>
    </row>
    <row r="10" spans="1:19" s="26" customFormat="1" ht="40.5" customHeight="1" thickBot="1" x14ac:dyDescent="0.25">
      <c r="A10" s="40"/>
      <c r="B10" s="220" t="s">
        <v>45</v>
      </c>
      <c r="C10" s="221"/>
      <c r="D10" s="74" t="s">
        <v>93</v>
      </c>
      <c r="E10" s="58" t="str">
        <f>'Fuel Transactions '!$F3&amp;" (L)"</f>
        <v>GASOIL (L)</v>
      </c>
      <c r="F10" s="59" t="str">
        <f>'Fuel Transactions '!$F3&amp;" ("&amp;Instructions!$G15&amp;")"</f>
        <v>GASOIL (FCFA)</v>
      </c>
      <c r="G10" s="58" t="str">
        <f>'Fuel Transactions '!$J3&amp;" (L)"</f>
        <v>ESSENCE (L)</v>
      </c>
      <c r="H10" s="59" t="str">
        <f>'Fuel Transactions '!$J3&amp;" ("&amp;Instructions!$G15&amp;")"</f>
        <v>ESSENCE (FCFA)</v>
      </c>
      <c r="I10" s="59" t="str">
        <f>'Fuel Transactions '!$N3&amp;" ("&amp;Instructions!$G15&amp;")"</f>
        <v>OTHER (FCFA)</v>
      </c>
      <c r="J10" s="25" t="s">
        <v>41</v>
      </c>
      <c r="K10" s="41"/>
    </row>
    <row r="11" spans="1:19" s="28" customFormat="1" ht="21" customHeight="1" x14ac:dyDescent="0.2">
      <c r="A11" s="42"/>
      <c r="B11" s="222" t="s">
        <v>96</v>
      </c>
      <c r="C11" s="223"/>
      <c r="D11" s="48" t="s">
        <v>46</v>
      </c>
      <c r="E11" s="32">
        <f>IF(D11="",0,SUMIF('Fuel Transactions '!$D$8:$D$68,$D11,'Fuel Transactions '!$H$8:$H$68))</f>
        <v>100</v>
      </c>
      <c r="F11" s="33">
        <f>IF(D11="",0,SUMIF('Fuel Transactions '!$D$8:$D$68,$D11,'Fuel Transactions '!$I$8:$I$68))</f>
        <v>1000</v>
      </c>
      <c r="G11" s="32">
        <f>IF(D11="",0,SUMIF('Fuel Transactions '!$D$8:$D$68,$D11,'Fuel Transactions '!$L$8:$L$68))</f>
        <v>1</v>
      </c>
      <c r="H11" s="33">
        <f>IF(D11="",0,SUMIF('Fuel Transactions '!$D$8:$D$68,$D11,'Fuel Transactions '!$M$8:$M$68))</f>
        <v>2</v>
      </c>
      <c r="I11" s="33">
        <f>IF(D11="",0,SUMIF('Fuel Transactions '!$D$8:$D$68,$D11,'Fuel Transactions '!$O$8:$O$68))</f>
        <v>35</v>
      </c>
      <c r="J11" s="33">
        <f>F11+H11+I11</f>
        <v>1037</v>
      </c>
      <c r="K11" s="43"/>
      <c r="L11" s="64"/>
      <c r="M11" s="66"/>
      <c r="N11" s="63"/>
      <c r="O11" s="63"/>
      <c r="P11" s="27"/>
      <c r="Q11" s="27"/>
      <c r="R11" s="27"/>
      <c r="S11" s="27"/>
    </row>
    <row r="12" spans="1:19" s="28" customFormat="1" ht="21" customHeight="1" thickBot="1" x14ac:dyDescent="0.25">
      <c r="A12" s="42"/>
      <c r="B12" s="210" t="s">
        <v>97</v>
      </c>
      <c r="C12" s="211"/>
      <c r="D12" s="48" t="s">
        <v>47</v>
      </c>
      <c r="E12" s="32">
        <f>IF(D12="",0,SUMIF('Fuel Transactions '!$D$8:$D$68,$D12,'Fuel Transactions '!$H$8:$H$68))</f>
        <v>100</v>
      </c>
      <c r="F12" s="33">
        <f>IF(D12="",0,SUMIF('Fuel Transactions '!$D$8:$D$68,$D12,'Fuel Transactions '!$I$8:$I$68))</f>
        <v>1000</v>
      </c>
      <c r="G12" s="32">
        <f>IF(D12="",0,SUMIF('Fuel Transactions '!$D$8:$D$68,$D12,'Fuel Transactions '!$L$8:$L$68))</f>
        <v>1</v>
      </c>
      <c r="H12" s="33">
        <f>IF(D12="",0,SUMIF('Fuel Transactions '!$D$8:$D$68,$D12,'Fuel Transactions '!$M$8:$M$68))</f>
        <v>2</v>
      </c>
      <c r="I12" s="33">
        <f>IF(D12="",0,SUMIF('Fuel Transactions '!$D$8:$D$68,$D12,'Fuel Transactions '!$O$8:$O$68))</f>
        <v>0</v>
      </c>
      <c r="J12" s="33">
        <f>F12+H12+I12</f>
        <v>1002</v>
      </c>
      <c r="K12" s="43"/>
      <c r="L12" s="27"/>
      <c r="M12" s="63"/>
      <c r="N12" s="64"/>
      <c r="O12" s="64"/>
      <c r="P12" s="63"/>
      <c r="Q12" s="27"/>
      <c r="R12" s="27"/>
      <c r="S12" s="27"/>
    </row>
    <row r="13" spans="1:19" s="23" customFormat="1" ht="4.5" customHeight="1" thickTop="1" thickBot="1" x14ac:dyDescent="0.25">
      <c r="A13" s="37"/>
      <c r="B13" s="233"/>
      <c r="C13" s="233"/>
      <c r="D13" s="233"/>
      <c r="E13" s="233"/>
      <c r="F13" s="233"/>
      <c r="G13" s="233"/>
      <c r="H13" s="233"/>
      <c r="I13" s="233"/>
      <c r="J13" s="233"/>
      <c r="K13" s="38"/>
    </row>
    <row r="14" spans="1:19" s="23" customFormat="1" ht="23.25" customHeight="1" thickTop="1" thickBot="1" x14ac:dyDescent="0.25">
      <c r="A14" s="37"/>
      <c r="B14" s="35"/>
      <c r="C14" s="231" t="s">
        <v>56</v>
      </c>
      <c r="D14" s="232"/>
      <c r="E14" s="49">
        <f t="shared" ref="E14:J14" si="2">SUBTOTAL(9,(E11:E12))</f>
        <v>200</v>
      </c>
      <c r="F14" s="49">
        <f t="shared" si="2"/>
        <v>2000</v>
      </c>
      <c r="G14" s="49">
        <f t="shared" si="2"/>
        <v>2</v>
      </c>
      <c r="H14" s="49">
        <f t="shared" si="2"/>
        <v>4</v>
      </c>
      <c r="I14" s="49">
        <f t="shared" si="2"/>
        <v>35</v>
      </c>
      <c r="J14" s="49">
        <f t="shared" si="2"/>
        <v>2039</v>
      </c>
      <c r="K14" s="38"/>
    </row>
    <row r="15" spans="1:19" s="23" customFormat="1" ht="5.25" customHeight="1" thickTop="1" x14ac:dyDescent="0.2">
      <c r="A15" s="37"/>
      <c r="B15" s="29"/>
      <c r="C15" s="29"/>
      <c r="D15" s="29"/>
      <c r="E15" s="29"/>
      <c r="F15" s="29"/>
      <c r="G15" s="29"/>
      <c r="H15" s="29"/>
      <c r="I15" s="29"/>
      <c r="J15" s="29"/>
      <c r="K15" s="38"/>
    </row>
    <row r="16" spans="1:19" s="23" customFormat="1" ht="12" customHeight="1" x14ac:dyDescent="0.2">
      <c r="A16" s="37"/>
      <c r="B16" s="29"/>
      <c r="C16" s="29"/>
      <c r="D16" s="29"/>
      <c r="E16" s="29"/>
      <c r="F16" s="29"/>
      <c r="G16" s="29"/>
      <c r="H16" s="29"/>
      <c r="I16" s="29"/>
      <c r="J16" s="29"/>
      <c r="K16" s="38"/>
    </row>
    <row r="17" spans="1:11" s="23" customFormat="1" ht="36.75" customHeight="1" x14ac:dyDescent="0.2">
      <c r="A17" s="37"/>
      <c r="B17" s="226"/>
      <c r="C17" s="226"/>
      <c r="D17" s="29"/>
      <c r="E17" s="29"/>
      <c r="F17" s="29"/>
      <c r="G17" s="29"/>
      <c r="H17" s="29"/>
      <c r="I17" s="29"/>
      <c r="J17" s="29"/>
      <c r="K17" s="38"/>
    </row>
    <row r="18" spans="1:11" s="23" customFormat="1" ht="14.25" customHeight="1" x14ac:dyDescent="0.2">
      <c r="A18" s="37"/>
      <c r="B18" s="225" t="s">
        <v>8</v>
      </c>
      <c r="C18" s="225"/>
      <c r="D18" s="29"/>
      <c r="E18" s="29"/>
      <c r="F18" s="29"/>
      <c r="G18" s="29"/>
      <c r="H18" s="29"/>
      <c r="I18" s="29"/>
      <c r="J18" s="29"/>
      <c r="K18" s="38"/>
    </row>
    <row r="19" spans="1:11" s="23" customFormat="1" ht="3.75" customHeight="1" x14ac:dyDescent="0.2">
      <c r="A19" s="37"/>
      <c r="B19" s="30"/>
      <c r="C19" s="30"/>
      <c r="D19" s="30"/>
      <c r="E19" s="29"/>
      <c r="F19" s="29"/>
      <c r="G19" s="29"/>
      <c r="H19" s="29"/>
      <c r="I19" s="29"/>
      <c r="J19" s="29"/>
      <c r="K19" s="38"/>
    </row>
    <row r="20" spans="1:11" s="23" customFormat="1" ht="24" customHeight="1" x14ac:dyDescent="0.2">
      <c r="A20" s="37"/>
      <c r="B20" s="224"/>
      <c r="C20" s="224"/>
      <c r="D20" s="30"/>
      <c r="E20" s="29"/>
      <c r="F20" s="29"/>
      <c r="G20" s="29"/>
      <c r="H20" s="29"/>
      <c r="I20" s="29"/>
      <c r="J20" s="29"/>
      <c r="K20" s="38"/>
    </row>
    <row r="21" spans="1:11" s="23" customFormat="1" x14ac:dyDescent="0.2">
      <c r="A21" s="37"/>
      <c r="B21" s="225" t="s">
        <v>1</v>
      </c>
      <c r="C21" s="225"/>
      <c r="D21" s="29"/>
      <c r="E21" s="29"/>
      <c r="F21" s="29"/>
      <c r="G21" s="29"/>
      <c r="H21" s="29"/>
      <c r="I21" s="29"/>
      <c r="J21" s="29"/>
      <c r="K21" s="38"/>
    </row>
    <row r="22" spans="1:11" s="23" customFormat="1" ht="5.25" customHeight="1" thickBot="1" x14ac:dyDescent="0.25">
      <c r="A22" s="44"/>
      <c r="B22" s="45"/>
      <c r="C22" s="45"/>
      <c r="D22" s="45"/>
      <c r="E22" s="46"/>
      <c r="F22" s="46"/>
      <c r="G22" s="46"/>
      <c r="H22" s="46"/>
      <c r="I22" s="46"/>
      <c r="J22" s="46"/>
      <c r="K22" s="47"/>
    </row>
    <row r="23" spans="1:11" s="23" customFormat="1" ht="13.5" thickTop="1" x14ac:dyDescent="0.2">
      <c r="B23" s="24"/>
      <c r="C23" s="24"/>
      <c r="D23" s="24"/>
    </row>
    <row r="24" spans="1:11" s="23" customFormat="1" x14ac:dyDescent="0.2">
      <c r="B24" s="31"/>
      <c r="C24" s="24"/>
      <c r="D24" s="24"/>
    </row>
  </sheetData>
  <sheetProtection sheet="1" objects="1" scenarios="1" formatCells="0" insertRows="0" deleteRows="0" selectLockedCells="1" sort="0" autoFilter="0"/>
  <autoFilter ref="B10:D12">
    <filterColumn colId="0" showButton="0"/>
  </autoFilter>
  <mergeCells count="14">
    <mergeCell ref="B11:C11"/>
    <mergeCell ref="B12:C12"/>
    <mergeCell ref="B20:C20"/>
    <mergeCell ref="B21:C21"/>
    <mergeCell ref="G3:J3"/>
    <mergeCell ref="B13:J13"/>
    <mergeCell ref="C14:D14"/>
    <mergeCell ref="B17:C17"/>
    <mergeCell ref="B18:C18"/>
    <mergeCell ref="A1:K1"/>
    <mergeCell ref="A2:K2"/>
    <mergeCell ref="A3:B3"/>
    <mergeCell ref="E9:H9"/>
    <mergeCell ref="B10:C10"/>
  </mergeCells>
  <conditionalFormatting sqref="C3">
    <cfRule type="cellIs" dxfId="6" priority="9" operator="equal">
      <formula>0</formula>
    </cfRule>
  </conditionalFormatting>
  <conditionalFormatting sqref="B11:C12">
    <cfRule type="cellIs" dxfId="5" priority="7" operator="equal">
      <formula>0</formula>
    </cfRule>
  </conditionalFormatting>
  <conditionalFormatting sqref="B17:C17 B20:C20">
    <cfRule type="cellIs" dxfId="4" priority="6" operator="equal">
      <formula>0</formula>
    </cfRule>
  </conditionalFormatting>
  <conditionalFormatting sqref="B11:C11 J11">
    <cfRule type="expression" dxfId="3" priority="4">
      <formula>-OR($E$11&gt;0,$G$11&gt;0)</formula>
    </cfRule>
  </conditionalFormatting>
  <conditionalFormatting sqref="D11:D12">
    <cfRule type="cellIs" dxfId="2" priority="3" operator="equal">
      <formula>0</formula>
    </cfRule>
  </conditionalFormatting>
  <conditionalFormatting sqref="D11:D12">
    <cfRule type="duplicateValues" dxfId="1" priority="19"/>
  </conditionalFormatting>
  <dataValidations count="1">
    <dataValidation allowBlank="1" showInputMessage="1" showErrorMessage="1" promptTitle="Periode" prompt="Entrer les dates couvertes par le rapport (ex., Novembre 2014, 15 oct - 14 dec 2014)." sqref="C3"/>
  </dataValidations>
  <printOptions horizontalCentered="1" gridLinesSet="0"/>
  <pageMargins left="0.5" right="0.5" top="0.75" bottom="0.75" header="0.5" footer="0.5"/>
  <pageSetup scale="54" orientation="portrait" r:id="rId1"/>
  <headerFooter alignWithMargins="0"/>
  <extLst>
    <ext xmlns:x14="http://schemas.microsoft.com/office/spreadsheetml/2009/9/main" uri="{CCE6A557-97BC-4b89-ADB6-D9C93CAAB3DF}">
      <x14:dataValidations xmlns:xm="http://schemas.microsoft.com/office/excel/2006/main" count="4">
        <x14:dataValidation type="list" allowBlank="1" showInputMessage="1" showErrorMessage="1" promptTitle=" Tom Card Decription." prompt="Select Tom Card Decription._x000a_">
          <x14:formula1>
            <xm:f>Instructions!$K$34:$K$35</xm:f>
          </x14:formula1>
          <xm:sqref>B12:C12</xm:sqref>
        </x14:dataValidation>
        <x14:dataValidation type="list" allowBlank="1" showInputMessage="1" showErrorMessage="1" promptTitle="TOM Card #" prompt="Select the Tom Card Number.">
          <x14:formula1>
            <xm:f>Instructions!$G$34:$G$35</xm:f>
          </x14:formula1>
          <xm:sqref>D11:D12</xm:sqref>
        </x14:dataValidation>
        <x14:dataValidation type="list" allowBlank="1" showInputMessage="1" showErrorMessage="1" promptTitle="Tom Card Description" prompt="Select Tom Card Decription.">
          <x14:formula1>
            <xm:f>Instructions!$K$34:$K$35</xm:f>
          </x14:formula1>
          <xm:sqref>B11:C11</xm:sqref>
        </x14:dataValidation>
        <x14:dataValidation type="list" allowBlank="1" showInputMessage="1" showErrorMessage="1" promptTitle="Pre-paid" prompt="Select  Pre-paid amount for each supplier. if post paid choose &quot;0&quot;">
          <x14:formula1>
            <xm:f>Instructions!$I$34:$I$35</xm:f>
          </x14:formula1>
          <xm:sqref>G6:G7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8"/>
  </sheetPr>
  <dimension ref="A1:O90"/>
  <sheetViews>
    <sheetView showGridLines="0" showZeros="0" showOutlineSymbols="0" view="pageBreakPreview" zoomScale="70" zoomScaleNormal="100" zoomScaleSheetLayoutView="70" workbookViewId="0">
      <pane ySplit="7" topLeftCell="A8" activePane="bottomLeft" state="frozen"/>
      <selection activeCell="D7" sqref="D7:D50"/>
      <selection pane="bottomLeft" activeCell="G8" sqref="G8"/>
    </sheetView>
  </sheetViews>
  <sheetFormatPr defaultColWidth="9" defaultRowHeight="16.5" x14ac:dyDescent="0.2"/>
  <cols>
    <col min="1" max="1" width="10.375" style="1" bestFit="1" customWidth="1"/>
    <col min="2" max="2" width="12.125" style="1" customWidth="1"/>
    <col min="3" max="3" width="18.25" style="1" customWidth="1"/>
    <col min="4" max="4" width="16.75" style="1" customWidth="1"/>
    <col min="5" max="5" width="43.125" style="1" customWidth="1"/>
    <col min="6" max="7" width="9.875" style="1" customWidth="1"/>
    <col min="8" max="8" width="10.875" style="1" customWidth="1"/>
    <col min="9" max="9" width="12" style="1" customWidth="1"/>
    <col min="10" max="10" width="9" style="1"/>
    <col min="11" max="11" width="10" style="1" customWidth="1"/>
    <col min="12" max="13" width="9" style="1"/>
    <col min="14" max="14" width="10.625" style="1" customWidth="1"/>
    <col min="15" max="15" width="11.75" style="1" customWidth="1"/>
    <col min="16" max="16384" width="9" style="1"/>
  </cols>
  <sheetData>
    <row r="1" spans="1:15" s="6" customFormat="1" ht="29.25" customHeight="1" thickBot="1" x14ac:dyDescent="0.25">
      <c r="A1" s="235" t="str">
        <f>Instructions!$G$9&amp;" PROGRAM - PREPAID FUEL TRANSACTION SHEET"</f>
        <v>RCA PROGRAM - PREPAID FUEL TRANSACTION SHEET</v>
      </c>
      <c r="B1" s="235"/>
      <c r="C1" s="235"/>
      <c r="D1" s="235"/>
      <c r="E1" s="235"/>
      <c r="F1" s="235"/>
      <c r="G1" s="235"/>
      <c r="H1" s="235"/>
      <c r="I1" s="235"/>
      <c r="J1" s="86"/>
      <c r="K1" s="86"/>
      <c r="L1" s="86"/>
      <c r="M1" s="86"/>
      <c r="N1" s="86"/>
      <c r="O1" s="86"/>
    </row>
    <row r="2" spans="1:15" ht="18.75" customHeight="1" thickBot="1" x14ac:dyDescent="0.3">
      <c r="A2" s="69" t="s">
        <v>15</v>
      </c>
      <c r="B2" s="238" t="str">
        <f>Instructions!$G$13</f>
        <v>BODA</v>
      </c>
      <c r="C2" s="239"/>
      <c r="D2" s="239"/>
      <c r="E2" s="240"/>
      <c r="F2" s="85"/>
      <c r="G2" s="75"/>
      <c r="H2" s="12"/>
      <c r="I2" s="75"/>
      <c r="J2" s="86"/>
      <c r="K2" s="86"/>
      <c r="L2" s="86"/>
      <c r="M2" s="86"/>
      <c r="N2" s="86"/>
      <c r="O2" s="86"/>
    </row>
    <row r="3" spans="1:15" ht="19.5" thickBot="1" x14ac:dyDescent="0.35">
      <c r="A3" s="70" t="s">
        <v>16</v>
      </c>
      <c r="B3" s="241"/>
      <c r="C3" s="242"/>
      <c r="D3" s="242"/>
      <c r="E3" s="242"/>
      <c r="F3" s="252" t="s">
        <v>13</v>
      </c>
      <c r="G3" s="253"/>
      <c r="H3" s="253"/>
      <c r="I3" s="253"/>
      <c r="J3" s="254" t="s">
        <v>6</v>
      </c>
      <c r="K3" s="253"/>
      <c r="L3" s="253"/>
      <c r="M3" s="253"/>
      <c r="N3" s="252" t="s">
        <v>51</v>
      </c>
      <c r="O3" s="253"/>
    </row>
    <row r="4" spans="1:15" customFormat="1" ht="7.5" customHeight="1" thickTop="1" thickBot="1" x14ac:dyDescent="0.25">
      <c r="A4" s="84"/>
      <c r="B4" s="84"/>
      <c r="C4" s="84"/>
      <c r="D4" s="84"/>
      <c r="E4" s="84"/>
      <c r="F4" s="84"/>
      <c r="G4" s="84"/>
      <c r="H4" s="84"/>
      <c r="I4" s="84"/>
      <c r="J4" s="84"/>
      <c r="K4" s="84"/>
      <c r="L4" s="84"/>
      <c r="M4" s="84"/>
      <c r="N4" s="84"/>
      <c r="O4" s="84"/>
    </row>
    <row r="5" spans="1:15" customFormat="1" ht="14.25" customHeight="1" thickBot="1" x14ac:dyDescent="0.25">
      <c r="A5" s="83"/>
      <c r="B5" s="83"/>
      <c r="C5" s="83"/>
      <c r="D5" s="83"/>
      <c r="E5" s="83"/>
      <c r="F5" s="248" t="s">
        <v>52</v>
      </c>
      <c r="G5" s="249"/>
      <c r="H5" s="250" t="s">
        <v>53</v>
      </c>
      <c r="I5" s="251"/>
      <c r="J5" s="248" t="s">
        <v>52</v>
      </c>
      <c r="K5" s="249"/>
      <c r="L5" s="250" t="s">
        <v>53</v>
      </c>
      <c r="M5" s="251"/>
      <c r="N5" s="102" t="s">
        <v>52</v>
      </c>
      <c r="O5" s="103" t="s">
        <v>53</v>
      </c>
    </row>
    <row r="6" spans="1:15" ht="46.5" customHeight="1" thickBot="1" x14ac:dyDescent="0.25">
      <c r="A6" s="13" t="s">
        <v>1</v>
      </c>
      <c r="B6" s="14" t="s">
        <v>22</v>
      </c>
      <c r="C6" s="15" t="s">
        <v>7</v>
      </c>
      <c r="D6" s="15" t="s">
        <v>99</v>
      </c>
      <c r="E6" s="16" t="s">
        <v>17</v>
      </c>
      <c r="F6" s="17" t="s">
        <v>49</v>
      </c>
      <c r="G6" s="81" t="str">
        <f>" ("&amp;Instructions!$G15&amp;")"</f>
        <v xml:space="preserve"> (FCFA)</v>
      </c>
      <c r="H6" s="17" t="s">
        <v>50</v>
      </c>
      <c r="I6" s="18" t="str">
        <f>" ("&amp;Instructions!$G15&amp;")"</f>
        <v xml:space="preserve"> (FCFA)</v>
      </c>
      <c r="J6" s="17" t="s">
        <v>49</v>
      </c>
      <c r="K6" s="81" t="str">
        <f>" ("&amp;Instructions!$G15&amp;")"</f>
        <v xml:space="preserve"> (FCFA)</v>
      </c>
      <c r="L6" s="17" t="s">
        <v>50</v>
      </c>
      <c r="M6" s="18" t="str">
        <f>" ("&amp;Instructions!$G15&amp;")"</f>
        <v xml:space="preserve"> (FCFA)</v>
      </c>
      <c r="N6" s="81" t="str">
        <f>" ("&amp;Instructions!$G15&amp;")""in"</f>
        <v xml:space="preserve"> (FCFA)"in</v>
      </c>
      <c r="O6" s="18" t="str">
        <f>" ("&amp;Instructions!$G15&amp;")""Out"</f>
        <v xml:space="preserve"> (FCFA)"Out</v>
      </c>
    </row>
    <row r="7" spans="1:15" ht="18" thickTop="1" thickBot="1" x14ac:dyDescent="0.25">
      <c r="A7" s="8"/>
      <c r="B7" s="8"/>
      <c r="C7" s="8"/>
      <c r="D7" s="8"/>
      <c r="E7" s="8"/>
      <c r="F7" s="8"/>
      <c r="G7" s="8"/>
      <c r="H7" s="8"/>
      <c r="I7" s="8"/>
      <c r="J7" s="8"/>
      <c r="K7" s="8"/>
      <c r="L7" s="8"/>
      <c r="M7" s="8"/>
      <c r="N7" s="8"/>
      <c r="O7" s="8"/>
    </row>
    <row r="8" spans="1:15" ht="17.25" thickTop="1" x14ac:dyDescent="0.2">
      <c r="A8" s="67"/>
      <c r="B8" s="68"/>
      <c r="C8" s="11" t="s">
        <v>44</v>
      </c>
      <c r="D8" s="11" t="s">
        <v>46</v>
      </c>
      <c r="E8" s="72"/>
      <c r="F8" s="93">
        <v>100</v>
      </c>
      <c r="G8" s="94">
        <v>1000</v>
      </c>
      <c r="H8" s="93">
        <v>50</v>
      </c>
      <c r="I8" s="95">
        <v>500</v>
      </c>
      <c r="J8" s="93">
        <v>5</v>
      </c>
      <c r="K8" s="94">
        <v>10</v>
      </c>
      <c r="L8" s="93">
        <v>1</v>
      </c>
      <c r="M8" s="95">
        <v>2</v>
      </c>
      <c r="N8" s="94"/>
      <c r="O8" s="95">
        <v>15</v>
      </c>
    </row>
    <row r="9" spans="1:15" x14ac:dyDescent="0.2">
      <c r="A9" s="3"/>
      <c r="B9" s="4"/>
      <c r="C9" s="11">
        <v>15506209101</v>
      </c>
      <c r="D9" s="11" t="s">
        <v>47</v>
      </c>
      <c r="E9" s="72"/>
      <c r="F9" s="96">
        <v>100</v>
      </c>
      <c r="G9" s="97">
        <v>1000</v>
      </c>
      <c r="H9" s="96">
        <v>50</v>
      </c>
      <c r="I9" s="98">
        <v>500</v>
      </c>
      <c r="J9" s="96">
        <v>5</v>
      </c>
      <c r="K9" s="97">
        <v>10</v>
      </c>
      <c r="L9" s="96">
        <v>1</v>
      </c>
      <c r="M9" s="98">
        <v>2</v>
      </c>
      <c r="N9" s="97"/>
      <c r="O9" s="98"/>
    </row>
    <row r="10" spans="1:15" x14ac:dyDescent="0.2">
      <c r="A10" s="3"/>
      <c r="B10" s="4"/>
      <c r="C10" s="11" t="s">
        <v>44</v>
      </c>
      <c r="D10" s="11" t="s">
        <v>46</v>
      </c>
      <c r="E10" s="72"/>
      <c r="F10" s="96">
        <v>100</v>
      </c>
      <c r="G10" s="97">
        <v>1000</v>
      </c>
      <c r="H10" s="96">
        <v>50</v>
      </c>
      <c r="I10" s="98">
        <v>500</v>
      </c>
      <c r="J10" s="96"/>
      <c r="K10" s="97"/>
      <c r="L10" s="96"/>
      <c r="M10" s="98"/>
      <c r="N10" s="97"/>
      <c r="O10" s="98"/>
    </row>
    <row r="11" spans="1:15" x14ac:dyDescent="0.2">
      <c r="A11" s="3"/>
      <c r="B11" s="4"/>
      <c r="C11" s="11">
        <v>15506209101</v>
      </c>
      <c r="D11" s="11" t="s">
        <v>47</v>
      </c>
      <c r="E11" s="72" t="s">
        <v>48</v>
      </c>
      <c r="F11" s="96">
        <v>100</v>
      </c>
      <c r="G11" s="97">
        <v>1000</v>
      </c>
      <c r="H11" s="96">
        <v>50</v>
      </c>
      <c r="I11" s="98">
        <v>500</v>
      </c>
      <c r="J11" s="96"/>
      <c r="K11" s="97"/>
      <c r="L11" s="96"/>
      <c r="M11" s="98"/>
      <c r="N11" s="97"/>
      <c r="O11" s="98"/>
    </row>
    <row r="12" spans="1:15" x14ac:dyDescent="0.2">
      <c r="A12" s="3"/>
      <c r="B12" s="4"/>
      <c r="C12" s="11"/>
      <c r="D12" s="11" t="s">
        <v>46</v>
      </c>
      <c r="E12" s="72"/>
      <c r="F12" s="96"/>
      <c r="G12" s="97"/>
      <c r="H12" s="96"/>
      <c r="I12" s="98"/>
      <c r="J12" s="96"/>
      <c r="K12" s="97"/>
      <c r="L12" s="96"/>
      <c r="M12" s="98"/>
      <c r="N12" s="97"/>
      <c r="O12" s="98">
        <v>20</v>
      </c>
    </row>
    <row r="13" spans="1:15" x14ac:dyDescent="0.2">
      <c r="A13" s="3"/>
      <c r="B13" s="4"/>
      <c r="C13" s="11"/>
      <c r="D13" s="11"/>
      <c r="E13" s="72"/>
      <c r="F13" s="96"/>
      <c r="G13" s="97"/>
      <c r="H13" s="96"/>
      <c r="I13" s="98"/>
      <c r="J13" s="96"/>
      <c r="K13" s="97"/>
      <c r="L13" s="96"/>
      <c r="M13" s="98"/>
      <c r="N13" s="97"/>
      <c r="O13" s="98"/>
    </row>
    <row r="14" spans="1:15" x14ac:dyDescent="0.2">
      <c r="A14" s="3"/>
      <c r="B14" s="4"/>
      <c r="C14" s="11"/>
      <c r="D14" s="11"/>
      <c r="E14" s="72"/>
      <c r="F14" s="96"/>
      <c r="G14" s="97"/>
      <c r="H14" s="96"/>
      <c r="I14" s="98"/>
      <c r="J14" s="96"/>
      <c r="K14" s="97"/>
      <c r="L14" s="96"/>
      <c r="M14" s="98"/>
      <c r="N14" s="97"/>
      <c r="O14" s="98"/>
    </row>
    <row r="15" spans="1:15" x14ac:dyDescent="0.2">
      <c r="A15" s="3"/>
      <c r="B15" s="4"/>
      <c r="C15" s="11"/>
      <c r="D15" s="11"/>
      <c r="E15" s="72"/>
      <c r="F15" s="96"/>
      <c r="G15" s="97"/>
      <c r="H15" s="96"/>
      <c r="I15" s="98"/>
      <c r="J15" s="96"/>
      <c r="K15" s="97"/>
      <c r="L15" s="96"/>
      <c r="M15" s="98"/>
      <c r="N15" s="97"/>
      <c r="O15" s="98"/>
    </row>
    <row r="16" spans="1:15" x14ac:dyDescent="0.2">
      <c r="A16" s="3"/>
      <c r="B16" s="4"/>
      <c r="C16" s="11"/>
      <c r="D16" s="11"/>
      <c r="E16" s="72"/>
      <c r="F16" s="96"/>
      <c r="G16" s="97"/>
      <c r="H16" s="96"/>
      <c r="I16" s="98"/>
      <c r="J16" s="96"/>
      <c r="K16" s="97"/>
      <c r="L16" s="96"/>
      <c r="M16" s="98"/>
      <c r="N16" s="97"/>
      <c r="O16" s="98"/>
    </row>
    <row r="17" spans="1:15" x14ac:dyDescent="0.2">
      <c r="A17" s="3"/>
      <c r="B17" s="4"/>
      <c r="C17" s="11"/>
      <c r="D17" s="11"/>
      <c r="E17" s="72"/>
      <c r="F17" s="96"/>
      <c r="G17" s="97"/>
      <c r="H17" s="96"/>
      <c r="I17" s="98"/>
      <c r="J17" s="96"/>
      <c r="K17" s="97"/>
      <c r="L17" s="96"/>
      <c r="M17" s="98"/>
      <c r="N17" s="97"/>
      <c r="O17" s="98"/>
    </row>
    <row r="18" spans="1:15" x14ac:dyDescent="0.2">
      <c r="A18" s="3"/>
      <c r="B18" s="4"/>
      <c r="C18" s="11"/>
      <c r="D18" s="11"/>
      <c r="E18" s="72"/>
      <c r="F18" s="96"/>
      <c r="G18" s="97"/>
      <c r="H18" s="96"/>
      <c r="I18" s="98"/>
      <c r="J18" s="96"/>
      <c r="K18" s="97"/>
      <c r="L18" s="96"/>
      <c r="M18" s="98"/>
      <c r="N18" s="97"/>
      <c r="O18" s="98"/>
    </row>
    <row r="19" spans="1:15" x14ac:dyDescent="0.2">
      <c r="A19" s="3"/>
      <c r="B19" s="4"/>
      <c r="C19" s="11"/>
      <c r="D19" s="11"/>
      <c r="E19" s="72"/>
      <c r="F19" s="96"/>
      <c r="G19" s="97"/>
      <c r="H19" s="96"/>
      <c r="I19" s="98"/>
      <c r="J19" s="96"/>
      <c r="K19" s="97"/>
      <c r="L19" s="96"/>
      <c r="M19" s="98"/>
      <c r="N19" s="97"/>
      <c r="O19" s="98"/>
    </row>
    <row r="20" spans="1:15" x14ac:dyDescent="0.2">
      <c r="A20" s="3"/>
      <c r="B20" s="4"/>
      <c r="C20" s="11"/>
      <c r="D20" s="11"/>
      <c r="E20" s="72"/>
      <c r="F20" s="96"/>
      <c r="G20" s="97"/>
      <c r="H20" s="96"/>
      <c r="I20" s="98"/>
      <c r="J20" s="96"/>
      <c r="K20" s="97"/>
      <c r="L20" s="96"/>
      <c r="M20" s="98"/>
      <c r="N20" s="97"/>
      <c r="O20" s="98"/>
    </row>
    <row r="21" spans="1:15" x14ac:dyDescent="0.2">
      <c r="A21" s="3"/>
      <c r="B21" s="4"/>
      <c r="C21" s="11"/>
      <c r="D21" s="11"/>
      <c r="E21" s="72"/>
      <c r="F21" s="96"/>
      <c r="G21" s="97"/>
      <c r="H21" s="96"/>
      <c r="I21" s="98"/>
      <c r="J21" s="96"/>
      <c r="K21" s="97"/>
      <c r="L21" s="96"/>
      <c r="M21" s="98"/>
      <c r="N21" s="97"/>
      <c r="O21" s="98"/>
    </row>
    <row r="22" spans="1:15" x14ac:dyDescent="0.2">
      <c r="A22" s="3"/>
      <c r="B22" s="4"/>
      <c r="C22" s="11"/>
      <c r="D22" s="11"/>
      <c r="E22" s="72"/>
      <c r="F22" s="96"/>
      <c r="G22" s="97"/>
      <c r="H22" s="96"/>
      <c r="I22" s="98"/>
      <c r="J22" s="96"/>
      <c r="K22" s="97"/>
      <c r="L22" s="96"/>
      <c r="M22" s="98"/>
      <c r="N22" s="97"/>
      <c r="O22" s="98"/>
    </row>
    <row r="23" spans="1:15" x14ac:dyDescent="0.2">
      <c r="A23" s="3"/>
      <c r="B23" s="4"/>
      <c r="C23" s="11"/>
      <c r="D23" s="11"/>
      <c r="E23" s="72"/>
      <c r="F23" s="96"/>
      <c r="G23" s="97"/>
      <c r="H23" s="96"/>
      <c r="I23" s="98"/>
      <c r="J23" s="96"/>
      <c r="K23" s="97"/>
      <c r="L23" s="96"/>
      <c r="M23" s="98"/>
      <c r="N23" s="97"/>
      <c r="O23" s="98"/>
    </row>
    <row r="24" spans="1:15" x14ac:dyDescent="0.2">
      <c r="A24" s="3"/>
      <c r="B24" s="4"/>
      <c r="C24" s="11"/>
      <c r="D24" s="11"/>
      <c r="E24" s="72"/>
      <c r="F24" s="96"/>
      <c r="G24" s="97"/>
      <c r="H24" s="96"/>
      <c r="I24" s="98"/>
      <c r="J24" s="96"/>
      <c r="K24" s="97"/>
      <c r="L24" s="96"/>
      <c r="M24" s="98"/>
      <c r="N24" s="97"/>
      <c r="O24" s="98"/>
    </row>
    <row r="25" spans="1:15" x14ac:dyDescent="0.2">
      <c r="A25" s="3"/>
      <c r="B25" s="4"/>
      <c r="C25" s="11"/>
      <c r="D25" s="11"/>
      <c r="E25" s="72"/>
      <c r="F25" s="96"/>
      <c r="G25" s="97"/>
      <c r="H25" s="96"/>
      <c r="I25" s="98"/>
      <c r="J25" s="96"/>
      <c r="K25" s="97"/>
      <c r="L25" s="96"/>
      <c r="M25" s="98"/>
      <c r="N25" s="97"/>
      <c r="O25" s="98"/>
    </row>
    <row r="26" spans="1:15" x14ac:dyDescent="0.2">
      <c r="A26" s="3"/>
      <c r="B26" s="4"/>
      <c r="C26" s="11"/>
      <c r="D26" s="11"/>
      <c r="E26" s="72"/>
      <c r="F26" s="96"/>
      <c r="G26" s="97"/>
      <c r="H26" s="96"/>
      <c r="I26" s="98"/>
      <c r="J26" s="96"/>
      <c r="K26" s="97"/>
      <c r="L26" s="96"/>
      <c r="M26" s="98"/>
      <c r="N26" s="97"/>
      <c r="O26" s="98"/>
    </row>
    <row r="27" spans="1:15" x14ac:dyDescent="0.2">
      <c r="A27" s="3"/>
      <c r="B27" s="4"/>
      <c r="C27" s="11"/>
      <c r="D27" s="11"/>
      <c r="E27" s="72"/>
      <c r="F27" s="96"/>
      <c r="G27" s="97"/>
      <c r="H27" s="96"/>
      <c r="I27" s="98"/>
      <c r="J27" s="96"/>
      <c r="K27" s="97"/>
      <c r="L27" s="96"/>
      <c r="M27" s="98"/>
      <c r="N27" s="97"/>
      <c r="O27" s="98"/>
    </row>
    <row r="28" spans="1:15" x14ac:dyDescent="0.2">
      <c r="A28" s="3"/>
      <c r="B28" s="4"/>
      <c r="C28" s="11"/>
      <c r="D28" s="11"/>
      <c r="E28" s="72"/>
      <c r="F28" s="96"/>
      <c r="G28" s="97"/>
      <c r="H28" s="96"/>
      <c r="I28" s="98"/>
      <c r="J28" s="96"/>
      <c r="K28" s="97"/>
      <c r="L28" s="96"/>
      <c r="M28" s="98"/>
      <c r="N28" s="97"/>
      <c r="O28" s="98"/>
    </row>
    <row r="29" spans="1:15" x14ac:dyDescent="0.2">
      <c r="A29" s="3"/>
      <c r="B29" s="4"/>
      <c r="C29" s="11"/>
      <c r="D29" s="11"/>
      <c r="E29" s="72"/>
      <c r="F29" s="96"/>
      <c r="G29" s="97"/>
      <c r="H29" s="96"/>
      <c r="I29" s="98"/>
      <c r="J29" s="96"/>
      <c r="K29" s="97"/>
      <c r="L29" s="96"/>
      <c r="M29" s="98"/>
      <c r="N29" s="97"/>
      <c r="O29" s="98"/>
    </row>
    <row r="30" spans="1:15" x14ac:dyDescent="0.2">
      <c r="A30" s="3"/>
      <c r="B30" s="4"/>
      <c r="C30" s="11"/>
      <c r="D30" s="11"/>
      <c r="E30" s="72"/>
      <c r="F30" s="96"/>
      <c r="G30" s="97"/>
      <c r="H30" s="96"/>
      <c r="I30" s="98"/>
      <c r="J30" s="96"/>
      <c r="K30" s="97"/>
      <c r="L30" s="96"/>
      <c r="M30" s="98"/>
      <c r="N30" s="97"/>
      <c r="O30" s="98"/>
    </row>
    <row r="31" spans="1:15" x14ac:dyDescent="0.2">
      <c r="A31" s="3"/>
      <c r="B31" s="4"/>
      <c r="C31" s="11"/>
      <c r="D31" s="11"/>
      <c r="E31" s="72"/>
      <c r="F31" s="96"/>
      <c r="G31" s="97"/>
      <c r="H31" s="96"/>
      <c r="I31" s="98"/>
      <c r="J31" s="96"/>
      <c r="K31" s="97"/>
      <c r="L31" s="96"/>
      <c r="M31" s="98"/>
      <c r="N31" s="97"/>
      <c r="O31" s="98"/>
    </row>
    <row r="32" spans="1:15" x14ac:dyDescent="0.2">
      <c r="A32" s="3"/>
      <c r="B32" s="4"/>
      <c r="C32" s="11"/>
      <c r="D32" s="11"/>
      <c r="E32" s="72"/>
      <c r="F32" s="96"/>
      <c r="G32" s="97"/>
      <c r="H32" s="96"/>
      <c r="I32" s="98"/>
      <c r="J32" s="96"/>
      <c r="K32" s="97"/>
      <c r="L32" s="96"/>
      <c r="M32" s="98"/>
      <c r="N32" s="97"/>
      <c r="O32" s="98"/>
    </row>
    <row r="33" spans="1:15" x14ac:dyDescent="0.2">
      <c r="A33" s="3"/>
      <c r="B33" s="4"/>
      <c r="C33" s="11"/>
      <c r="D33" s="11"/>
      <c r="E33" s="72"/>
      <c r="F33" s="96"/>
      <c r="G33" s="97"/>
      <c r="H33" s="96"/>
      <c r="I33" s="98"/>
      <c r="J33" s="96"/>
      <c r="K33" s="97"/>
      <c r="L33" s="96"/>
      <c r="M33" s="98"/>
      <c r="N33" s="97"/>
      <c r="O33" s="98"/>
    </row>
    <row r="34" spans="1:15" x14ac:dyDescent="0.2">
      <c r="A34" s="3"/>
      <c r="B34" s="4"/>
      <c r="C34" s="11"/>
      <c r="D34" s="11"/>
      <c r="E34" s="72"/>
      <c r="F34" s="96"/>
      <c r="G34" s="97"/>
      <c r="H34" s="96"/>
      <c r="I34" s="98"/>
      <c r="J34" s="96"/>
      <c r="K34" s="97"/>
      <c r="L34" s="96"/>
      <c r="M34" s="98"/>
      <c r="N34" s="97"/>
      <c r="O34" s="98"/>
    </row>
    <row r="35" spans="1:15" x14ac:dyDescent="0.2">
      <c r="A35" s="3"/>
      <c r="B35" s="4"/>
      <c r="C35" s="11"/>
      <c r="D35" s="11"/>
      <c r="E35" s="72"/>
      <c r="F35" s="96"/>
      <c r="G35" s="97"/>
      <c r="H35" s="96"/>
      <c r="I35" s="98"/>
      <c r="J35" s="96"/>
      <c r="K35" s="97"/>
      <c r="L35" s="96"/>
      <c r="M35" s="98"/>
      <c r="N35" s="97"/>
      <c r="O35" s="98"/>
    </row>
    <row r="36" spans="1:15" x14ac:dyDescent="0.2">
      <c r="A36" s="3"/>
      <c r="B36" s="4"/>
      <c r="C36" s="11"/>
      <c r="D36" s="11"/>
      <c r="E36" s="72"/>
      <c r="F36" s="96"/>
      <c r="G36" s="97"/>
      <c r="H36" s="96"/>
      <c r="I36" s="98"/>
      <c r="J36" s="96"/>
      <c r="K36" s="97"/>
      <c r="L36" s="96"/>
      <c r="M36" s="98"/>
      <c r="N36" s="97"/>
      <c r="O36" s="98"/>
    </row>
    <row r="37" spans="1:15" x14ac:dyDescent="0.2">
      <c r="A37" s="3"/>
      <c r="B37" s="4"/>
      <c r="C37" s="11"/>
      <c r="D37" s="11"/>
      <c r="E37" s="72"/>
      <c r="F37" s="96"/>
      <c r="G37" s="97"/>
      <c r="H37" s="96"/>
      <c r="I37" s="98"/>
      <c r="J37" s="96"/>
      <c r="K37" s="97"/>
      <c r="L37" s="96"/>
      <c r="M37" s="98"/>
      <c r="N37" s="97"/>
      <c r="O37" s="98"/>
    </row>
    <row r="38" spans="1:15" x14ac:dyDescent="0.2">
      <c r="A38" s="3"/>
      <c r="B38" s="4"/>
      <c r="C38" s="11"/>
      <c r="D38" s="11"/>
      <c r="E38" s="72"/>
      <c r="F38" s="96"/>
      <c r="G38" s="97"/>
      <c r="H38" s="96"/>
      <c r="I38" s="98"/>
      <c r="J38" s="96"/>
      <c r="K38" s="97"/>
      <c r="L38" s="96"/>
      <c r="M38" s="98"/>
      <c r="N38" s="97"/>
      <c r="O38" s="98"/>
    </row>
    <row r="39" spans="1:15" x14ac:dyDescent="0.2">
      <c r="A39" s="3"/>
      <c r="B39" s="4"/>
      <c r="C39" s="11"/>
      <c r="D39" s="11"/>
      <c r="E39" s="72"/>
      <c r="F39" s="96"/>
      <c r="G39" s="97"/>
      <c r="H39" s="96"/>
      <c r="I39" s="98"/>
      <c r="J39" s="96"/>
      <c r="K39" s="97"/>
      <c r="L39" s="96"/>
      <c r="M39" s="98"/>
      <c r="N39" s="97"/>
      <c r="O39" s="98"/>
    </row>
    <row r="40" spans="1:15" x14ac:dyDescent="0.2">
      <c r="A40" s="3"/>
      <c r="B40" s="4"/>
      <c r="C40" s="11"/>
      <c r="D40" s="11"/>
      <c r="E40" s="72"/>
      <c r="F40" s="96"/>
      <c r="G40" s="97"/>
      <c r="H40" s="96"/>
      <c r="I40" s="98"/>
      <c r="J40" s="96"/>
      <c r="K40" s="97"/>
      <c r="L40" s="96"/>
      <c r="M40" s="98"/>
      <c r="N40" s="97"/>
      <c r="O40" s="98"/>
    </row>
    <row r="41" spans="1:15" x14ac:dyDescent="0.2">
      <c r="A41" s="3"/>
      <c r="B41" s="4"/>
      <c r="C41" s="11"/>
      <c r="D41" s="11"/>
      <c r="E41" s="72"/>
      <c r="F41" s="96"/>
      <c r="G41" s="97"/>
      <c r="H41" s="96"/>
      <c r="I41" s="98"/>
      <c r="J41" s="96"/>
      <c r="K41" s="97"/>
      <c r="L41" s="96"/>
      <c r="M41" s="98"/>
      <c r="N41" s="97"/>
      <c r="O41" s="98"/>
    </row>
    <row r="42" spans="1:15" x14ac:dyDescent="0.2">
      <c r="A42" s="3"/>
      <c r="B42" s="4"/>
      <c r="C42" s="11"/>
      <c r="D42" s="11"/>
      <c r="E42" s="72"/>
      <c r="F42" s="96"/>
      <c r="G42" s="97"/>
      <c r="H42" s="96"/>
      <c r="I42" s="98"/>
      <c r="J42" s="96"/>
      <c r="K42" s="97"/>
      <c r="L42" s="96"/>
      <c r="M42" s="98"/>
      <c r="N42" s="97"/>
      <c r="O42" s="98"/>
    </row>
    <row r="43" spans="1:15" x14ac:dyDescent="0.2">
      <c r="A43" s="3"/>
      <c r="B43" s="4"/>
      <c r="C43" s="11"/>
      <c r="D43" s="11"/>
      <c r="E43" s="72"/>
      <c r="F43" s="96"/>
      <c r="G43" s="97"/>
      <c r="H43" s="96"/>
      <c r="I43" s="98"/>
      <c r="J43" s="96"/>
      <c r="K43" s="97"/>
      <c r="L43" s="96"/>
      <c r="M43" s="98"/>
      <c r="N43" s="97"/>
      <c r="O43" s="98"/>
    </row>
    <row r="44" spans="1:15" x14ac:dyDescent="0.2">
      <c r="A44" s="3"/>
      <c r="B44" s="4"/>
      <c r="C44" s="11"/>
      <c r="D44" s="11"/>
      <c r="E44" s="72"/>
      <c r="F44" s="96"/>
      <c r="G44" s="97"/>
      <c r="H44" s="96"/>
      <c r="I44" s="98"/>
      <c r="J44" s="96"/>
      <c r="K44" s="97"/>
      <c r="L44" s="96"/>
      <c r="M44" s="98"/>
      <c r="N44" s="97"/>
      <c r="O44" s="98"/>
    </row>
    <row r="45" spans="1:15" x14ac:dyDescent="0.2">
      <c r="A45" s="3"/>
      <c r="B45" s="4"/>
      <c r="C45" s="11"/>
      <c r="D45" s="11"/>
      <c r="E45" s="72"/>
      <c r="F45" s="96"/>
      <c r="G45" s="97"/>
      <c r="H45" s="96"/>
      <c r="I45" s="98"/>
      <c r="J45" s="96"/>
      <c r="K45" s="97"/>
      <c r="L45" s="96"/>
      <c r="M45" s="98"/>
      <c r="N45" s="97"/>
      <c r="O45" s="98"/>
    </row>
    <row r="46" spans="1:15" x14ac:dyDescent="0.2">
      <c r="A46" s="3"/>
      <c r="B46" s="4"/>
      <c r="C46" s="11"/>
      <c r="D46" s="11"/>
      <c r="E46" s="72"/>
      <c r="F46" s="96"/>
      <c r="G46" s="97"/>
      <c r="H46" s="96"/>
      <c r="I46" s="98"/>
      <c r="J46" s="96"/>
      <c r="K46" s="97"/>
      <c r="L46" s="96"/>
      <c r="M46" s="98"/>
      <c r="N46" s="97"/>
      <c r="O46" s="98"/>
    </row>
    <row r="47" spans="1:15" x14ac:dyDescent="0.2">
      <c r="A47" s="3"/>
      <c r="B47" s="4"/>
      <c r="C47" s="11"/>
      <c r="D47" s="11"/>
      <c r="E47" s="72"/>
      <c r="F47" s="96"/>
      <c r="G47" s="97"/>
      <c r="H47" s="96"/>
      <c r="I47" s="98"/>
      <c r="J47" s="96"/>
      <c r="K47" s="97"/>
      <c r="L47" s="96"/>
      <c r="M47" s="98"/>
      <c r="N47" s="97"/>
      <c r="O47" s="98"/>
    </row>
    <row r="48" spans="1:15" x14ac:dyDescent="0.2">
      <c r="A48" s="3"/>
      <c r="B48" s="4"/>
      <c r="C48" s="11"/>
      <c r="D48" s="11"/>
      <c r="E48" s="72"/>
      <c r="F48" s="96"/>
      <c r="G48" s="97"/>
      <c r="H48" s="96"/>
      <c r="I48" s="98"/>
      <c r="J48" s="96"/>
      <c r="K48" s="97"/>
      <c r="L48" s="96"/>
      <c r="M48" s="98"/>
      <c r="N48" s="97"/>
      <c r="O48" s="98"/>
    </row>
    <row r="49" spans="1:15" x14ac:dyDescent="0.2">
      <c r="A49" s="3"/>
      <c r="B49" s="4"/>
      <c r="C49" s="11"/>
      <c r="D49" s="11"/>
      <c r="E49" s="72"/>
      <c r="F49" s="96"/>
      <c r="G49" s="97"/>
      <c r="H49" s="96"/>
      <c r="I49" s="98"/>
      <c r="J49" s="96"/>
      <c r="K49" s="97"/>
      <c r="L49" s="96"/>
      <c r="M49" s="98"/>
      <c r="N49" s="97"/>
      <c r="O49" s="98"/>
    </row>
    <row r="50" spans="1:15" x14ac:dyDescent="0.2">
      <c r="A50" s="3"/>
      <c r="B50" s="4"/>
      <c r="C50" s="11"/>
      <c r="D50" s="11"/>
      <c r="E50" s="72"/>
      <c r="F50" s="96"/>
      <c r="G50" s="97"/>
      <c r="H50" s="96"/>
      <c r="I50" s="98"/>
      <c r="J50" s="96"/>
      <c r="K50" s="97"/>
      <c r="L50" s="96"/>
      <c r="M50" s="98"/>
      <c r="N50" s="97"/>
      <c r="O50" s="98"/>
    </row>
    <row r="51" spans="1:15" x14ac:dyDescent="0.2">
      <c r="A51" s="3"/>
      <c r="B51" s="4"/>
      <c r="C51" s="11"/>
      <c r="D51" s="11"/>
      <c r="E51" s="72"/>
      <c r="F51" s="96"/>
      <c r="G51" s="97"/>
      <c r="H51" s="96"/>
      <c r="I51" s="98"/>
      <c r="J51" s="96"/>
      <c r="K51" s="97"/>
      <c r="L51" s="96"/>
      <c r="M51" s="98"/>
      <c r="N51" s="97"/>
      <c r="O51" s="98"/>
    </row>
    <row r="52" spans="1:15" x14ac:dyDescent="0.2">
      <c r="A52" s="3"/>
      <c r="B52" s="4"/>
      <c r="C52" s="11"/>
      <c r="D52" s="11"/>
      <c r="E52" s="72"/>
      <c r="F52" s="96"/>
      <c r="G52" s="97"/>
      <c r="H52" s="96"/>
      <c r="I52" s="98"/>
      <c r="J52" s="96"/>
      <c r="K52" s="97"/>
      <c r="L52" s="96"/>
      <c r="M52" s="98"/>
      <c r="N52" s="97"/>
      <c r="O52" s="98"/>
    </row>
    <row r="53" spans="1:15" x14ac:dyDescent="0.2">
      <c r="A53" s="3"/>
      <c r="B53" s="4"/>
      <c r="C53" s="11"/>
      <c r="D53" s="11"/>
      <c r="E53" s="72"/>
      <c r="F53" s="96"/>
      <c r="G53" s="97"/>
      <c r="H53" s="96"/>
      <c r="I53" s="98"/>
      <c r="J53" s="96"/>
      <c r="K53" s="97"/>
      <c r="L53" s="96"/>
      <c r="M53" s="98"/>
      <c r="N53" s="97"/>
      <c r="O53" s="98"/>
    </row>
    <row r="54" spans="1:15" x14ac:dyDescent="0.2">
      <c r="A54" s="3"/>
      <c r="B54" s="4"/>
      <c r="C54" s="11"/>
      <c r="D54" s="11"/>
      <c r="E54" s="72"/>
      <c r="F54" s="96"/>
      <c r="G54" s="97"/>
      <c r="H54" s="96"/>
      <c r="I54" s="98"/>
      <c r="J54" s="96"/>
      <c r="K54" s="97"/>
      <c r="L54" s="96"/>
      <c r="M54" s="98"/>
      <c r="N54" s="97"/>
      <c r="O54" s="98"/>
    </row>
    <row r="55" spans="1:15" x14ac:dyDescent="0.2">
      <c r="A55" s="3"/>
      <c r="B55" s="4"/>
      <c r="C55" s="11"/>
      <c r="D55" s="11"/>
      <c r="E55" s="72"/>
      <c r="F55" s="96"/>
      <c r="G55" s="97"/>
      <c r="H55" s="96"/>
      <c r="I55" s="98"/>
      <c r="J55" s="96"/>
      <c r="K55" s="97"/>
      <c r="L55" s="96"/>
      <c r="M55" s="98"/>
      <c r="N55" s="97"/>
      <c r="O55" s="98"/>
    </row>
    <row r="56" spans="1:15" x14ac:dyDescent="0.2">
      <c r="A56" s="3"/>
      <c r="B56" s="4"/>
      <c r="C56" s="11"/>
      <c r="D56" s="11"/>
      <c r="E56" s="72"/>
      <c r="F56" s="96"/>
      <c r="G56" s="97"/>
      <c r="H56" s="96"/>
      <c r="I56" s="98"/>
      <c r="J56" s="96"/>
      <c r="K56" s="97"/>
      <c r="L56" s="96"/>
      <c r="M56" s="98"/>
      <c r="N56" s="97"/>
      <c r="O56" s="98"/>
    </row>
    <row r="57" spans="1:15" x14ac:dyDescent="0.2">
      <c r="A57" s="3"/>
      <c r="B57" s="4"/>
      <c r="C57" s="11"/>
      <c r="D57" s="11"/>
      <c r="E57" s="72"/>
      <c r="F57" s="96"/>
      <c r="G57" s="97"/>
      <c r="H57" s="96"/>
      <c r="I57" s="98"/>
      <c r="J57" s="96"/>
      <c r="K57" s="97"/>
      <c r="L57" s="96"/>
      <c r="M57" s="98"/>
      <c r="N57" s="97"/>
      <c r="O57" s="98"/>
    </row>
    <row r="58" spans="1:15" x14ac:dyDescent="0.2">
      <c r="A58" s="3"/>
      <c r="B58" s="4"/>
      <c r="C58" s="11"/>
      <c r="D58" s="11"/>
      <c r="E58" s="72"/>
      <c r="F58" s="96"/>
      <c r="G58" s="97"/>
      <c r="H58" s="96"/>
      <c r="I58" s="98"/>
      <c r="J58" s="96"/>
      <c r="K58" s="97"/>
      <c r="L58" s="96"/>
      <c r="M58" s="98"/>
      <c r="N58" s="97"/>
      <c r="O58" s="98"/>
    </row>
    <row r="59" spans="1:15" x14ac:dyDescent="0.2">
      <c r="A59" s="3"/>
      <c r="B59" s="4"/>
      <c r="C59" s="11"/>
      <c r="D59" s="11"/>
      <c r="E59" s="72"/>
      <c r="F59" s="96"/>
      <c r="G59" s="97"/>
      <c r="H59" s="96"/>
      <c r="I59" s="98"/>
      <c r="J59" s="96"/>
      <c r="K59" s="97"/>
      <c r="L59" s="96"/>
      <c r="M59" s="98"/>
      <c r="N59" s="97"/>
      <c r="O59" s="98"/>
    </row>
    <row r="60" spans="1:15" x14ac:dyDescent="0.2">
      <c r="A60" s="3"/>
      <c r="B60" s="4"/>
      <c r="C60" s="11"/>
      <c r="D60" s="11"/>
      <c r="E60" s="72"/>
      <c r="F60" s="96"/>
      <c r="G60" s="97"/>
      <c r="H60" s="96"/>
      <c r="I60" s="98"/>
      <c r="J60" s="96"/>
      <c r="K60" s="97"/>
      <c r="L60" s="96"/>
      <c r="M60" s="98"/>
      <c r="N60" s="97"/>
      <c r="O60" s="98"/>
    </row>
    <row r="61" spans="1:15" x14ac:dyDescent="0.2">
      <c r="A61" s="3"/>
      <c r="B61" s="4"/>
      <c r="C61" s="11"/>
      <c r="D61" s="11"/>
      <c r="E61" s="72"/>
      <c r="F61" s="96"/>
      <c r="G61" s="97"/>
      <c r="H61" s="96"/>
      <c r="I61" s="98"/>
      <c r="J61" s="96"/>
      <c r="K61" s="97"/>
      <c r="L61" s="96"/>
      <c r="M61" s="98"/>
      <c r="N61" s="97"/>
      <c r="O61" s="98"/>
    </row>
    <row r="62" spans="1:15" x14ac:dyDescent="0.2">
      <c r="A62" s="3"/>
      <c r="B62" s="4"/>
      <c r="C62" s="11"/>
      <c r="D62" s="11"/>
      <c r="E62" s="72"/>
      <c r="F62" s="96"/>
      <c r="G62" s="97"/>
      <c r="H62" s="96"/>
      <c r="I62" s="98"/>
      <c r="J62" s="96"/>
      <c r="K62" s="97"/>
      <c r="L62" s="96"/>
      <c r="M62" s="98"/>
      <c r="N62" s="97"/>
      <c r="O62" s="98"/>
    </row>
    <row r="63" spans="1:15" x14ac:dyDescent="0.2">
      <c r="A63" s="3"/>
      <c r="B63" s="4"/>
      <c r="C63" s="11"/>
      <c r="D63" s="11"/>
      <c r="E63" s="72"/>
      <c r="F63" s="96"/>
      <c r="G63" s="97"/>
      <c r="H63" s="96"/>
      <c r="I63" s="98"/>
      <c r="J63" s="96"/>
      <c r="K63" s="97"/>
      <c r="L63" s="96"/>
      <c r="M63" s="98"/>
      <c r="N63" s="97"/>
      <c r="O63" s="98"/>
    </row>
    <row r="64" spans="1:15" x14ac:dyDescent="0.2">
      <c r="A64" s="3"/>
      <c r="B64" s="4"/>
      <c r="C64" s="11"/>
      <c r="D64" s="11"/>
      <c r="E64" s="72"/>
      <c r="F64" s="96"/>
      <c r="G64" s="97"/>
      <c r="H64" s="96"/>
      <c r="I64" s="98"/>
      <c r="J64" s="96"/>
      <c r="K64" s="97"/>
      <c r="L64" s="96"/>
      <c r="M64" s="98"/>
      <c r="N64" s="97"/>
      <c r="O64" s="98"/>
    </row>
    <row r="65" spans="1:15" x14ac:dyDescent="0.2">
      <c r="A65" s="3"/>
      <c r="B65" s="4"/>
      <c r="C65" s="11"/>
      <c r="D65" s="11"/>
      <c r="E65" s="72"/>
      <c r="F65" s="96"/>
      <c r="G65" s="97"/>
      <c r="H65" s="96"/>
      <c r="I65" s="98"/>
      <c r="J65" s="96"/>
      <c r="K65" s="97"/>
      <c r="L65" s="96"/>
      <c r="M65" s="98"/>
      <c r="N65" s="97"/>
      <c r="O65" s="98"/>
    </row>
    <row r="66" spans="1:15" x14ac:dyDescent="0.2">
      <c r="A66" s="3"/>
      <c r="B66" s="4"/>
      <c r="C66" s="11"/>
      <c r="D66" s="11"/>
      <c r="E66" s="72"/>
      <c r="F66" s="96"/>
      <c r="G66" s="97"/>
      <c r="H66" s="96"/>
      <c r="I66" s="98"/>
      <c r="J66" s="96"/>
      <c r="K66" s="97"/>
      <c r="L66" s="96"/>
      <c r="M66" s="98"/>
      <c r="N66" s="97"/>
      <c r="O66" s="98"/>
    </row>
    <row r="67" spans="1:15" x14ac:dyDescent="0.2">
      <c r="A67" s="3"/>
      <c r="B67" s="4"/>
      <c r="C67" s="11"/>
      <c r="D67" s="11"/>
      <c r="E67" s="72"/>
      <c r="F67" s="96"/>
      <c r="G67" s="97"/>
      <c r="H67" s="96"/>
      <c r="I67" s="98"/>
      <c r="J67" s="96"/>
      <c r="K67" s="97"/>
      <c r="L67" s="96"/>
      <c r="M67" s="98"/>
      <c r="N67" s="97"/>
      <c r="O67" s="98"/>
    </row>
    <row r="68" spans="1:15" ht="17.25" thickBot="1" x14ac:dyDescent="0.25">
      <c r="A68" s="3"/>
      <c r="B68" s="4"/>
      <c r="C68" s="11"/>
      <c r="D68" s="11"/>
      <c r="E68" s="72"/>
      <c r="F68" s="99"/>
      <c r="G68" s="100"/>
      <c r="H68" s="99"/>
      <c r="I68" s="101"/>
      <c r="J68" s="99"/>
      <c r="K68" s="100"/>
      <c r="L68" s="99"/>
      <c r="M68" s="101"/>
      <c r="N68" s="100"/>
      <c r="O68" s="101"/>
    </row>
    <row r="69" spans="1:15" ht="17.25" thickBot="1" x14ac:dyDescent="0.25">
      <c r="A69" s="52">
        <f>MAX(A$7:A68)</f>
        <v>0</v>
      </c>
      <c r="B69" s="7"/>
      <c r="C69" s="7"/>
      <c r="D69" s="79"/>
      <c r="E69" s="19" t="s">
        <v>19</v>
      </c>
      <c r="F69" s="53">
        <f>SUBTOTAL(9,F$7:F68)</f>
        <v>400</v>
      </c>
      <c r="G69" s="82">
        <f>SUBTOTAL(9,G$7:G68)</f>
        <v>4000</v>
      </c>
      <c r="H69" s="53">
        <f>SUBTOTAL(9,H$8:H68)</f>
        <v>200</v>
      </c>
      <c r="I69" s="54">
        <f>SUBTOTAL(9,I$7:I68)</f>
        <v>2000</v>
      </c>
      <c r="J69" s="53">
        <f>SUBTOTAL(9,J$7:J68)</f>
        <v>10</v>
      </c>
      <c r="K69" s="82">
        <f>SUBTOTAL(9,K$7:K68)</f>
        <v>20</v>
      </c>
      <c r="L69" s="53">
        <f>SUBTOTAL(9,L$8:L68)</f>
        <v>2</v>
      </c>
      <c r="M69" s="54">
        <f>SUBTOTAL(9,M$7:M68)</f>
        <v>4</v>
      </c>
      <c r="N69" s="82">
        <f>SUBTOTAL(9,N$7:N68)</f>
        <v>0</v>
      </c>
      <c r="O69" s="54">
        <f>SUBTOTAL(9,O$7:O68)</f>
        <v>35</v>
      </c>
    </row>
    <row r="70" spans="1:15" x14ac:dyDescent="0.2">
      <c r="A70" s="246"/>
      <c r="B70" s="246"/>
      <c r="C70" s="246"/>
      <c r="D70" s="77"/>
      <c r="E70" s="243"/>
      <c r="F70" s="243"/>
      <c r="G70" s="243"/>
      <c r="H70" s="243"/>
      <c r="I70" s="243"/>
    </row>
    <row r="71" spans="1:15" x14ac:dyDescent="0.2">
      <c r="A71" s="247"/>
      <c r="B71" s="247"/>
      <c r="C71" s="247"/>
      <c r="D71" s="78"/>
      <c r="E71" s="244"/>
      <c r="F71" s="244"/>
      <c r="G71" s="244"/>
      <c r="H71" s="244"/>
      <c r="I71" s="244"/>
    </row>
    <row r="72" spans="1:15" x14ac:dyDescent="0.2">
      <c r="A72" s="247"/>
      <c r="B72" s="247"/>
      <c r="C72" s="247"/>
      <c r="D72" s="78"/>
      <c r="E72" s="5"/>
      <c r="F72" s="245"/>
      <c r="G72" s="76"/>
      <c r="H72" s="236"/>
      <c r="I72" s="236"/>
    </row>
    <row r="73" spans="1:15" x14ac:dyDescent="0.2">
      <c r="A73" s="247"/>
      <c r="B73" s="247"/>
      <c r="C73" s="247"/>
      <c r="D73" s="78"/>
      <c r="E73" s="20" t="s">
        <v>20</v>
      </c>
      <c r="F73" s="245"/>
      <c r="G73" s="76"/>
      <c r="H73" s="237" t="s">
        <v>0</v>
      </c>
      <c r="I73" s="237"/>
    </row>
    <row r="74" spans="1:15" ht="18.75" customHeight="1" x14ac:dyDescent="0.2">
      <c r="A74" s="247"/>
      <c r="B74" s="247"/>
      <c r="C74" s="247"/>
      <c r="D74" s="78"/>
      <c r="E74" s="5"/>
      <c r="F74" s="245"/>
      <c r="G74" s="76"/>
      <c r="H74" s="236"/>
      <c r="I74" s="236"/>
    </row>
    <row r="75" spans="1:15" x14ac:dyDescent="0.2">
      <c r="A75" s="247"/>
      <c r="B75" s="247"/>
      <c r="C75" s="247"/>
      <c r="D75" s="78"/>
      <c r="E75" s="20" t="s">
        <v>21</v>
      </c>
      <c r="F75" s="245"/>
      <c r="G75" s="76"/>
      <c r="H75" s="237" t="s">
        <v>0</v>
      </c>
      <c r="I75" s="237"/>
    </row>
    <row r="76" spans="1:15" x14ac:dyDescent="0.2">
      <c r="A76" s="2"/>
    </row>
    <row r="77" spans="1:15" hidden="1" x14ac:dyDescent="0.2">
      <c r="A77" s="2"/>
      <c r="H77" s="1" t="s">
        <v>2</v>
      </c>
    </row>
    <row r="78" spans="1:15" hidden="1" x14ac:dyDescent="0.2">
      <c r="A78" s="2"/>
      <c r="H78" s="1" t="s">
        <v>3</v>
      </c>
    </row>
    <row r="79" spans="1:15" x14ac:dyDescent="0.2">
      <c r="A79" s="2"/>
    </row>
    <row r="80" spans="1:15"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sheetData>
  <sheetProtection sheet="1" objects="1" scenarios="1" formatCells="0" insertRows="0" selectLockedCells="1" sort="0" autoFilter="0"/>
  <autoFilter ref="A6:E69"/>
  <dataConsolidate/>
  <mergeCells count="17">
    <mergeCell ref="N3:O3"/>
    <mergeCell ref="F3:I3"/>
    <mergeCell ref="J3:M3"/>
    <mergeCell ref="J5:K5"/>
    <mergeCell ref="L5:M5"/>
    <mergeCell ref="A1:I1"/>
    <mergeCell ref="H72:I72"/>
    <mergeCell ref="H73:I73"/>
    <mergeCell ref="B2:E2"/>
    <mergeCell ref="B3:E3"/>
    <mergeCell ref="E70:I71"/>
    <mergeCell ref="F72:F75"/>
    <mergeCell ref="H74:I74"/>
    <mergeCell ref="H75:I75"/>
    <mergeCell ref="A70:C75"/>
    <mergeCell ref="F5:G5"/>
    <mergeCell ref="H5:I5"/>
  </mergeCells>
  <phoneticPr fontId="0" type="noConversion"/>
  <conditionalFormatting sqref="A8:A68">
    <cfRule type="cellIs" dxfId="0" priority="2" operator="equal">
      <formula>0</formula>
    </cfRule>
  </conditionalFormatting>
  <dataValidations xWindow="1161" yWindow="439" count="5">
    <dataValidation allowBlank="1" showInputMessage="1" showErrorMessage="1" promptTitle="Date" prompt="Entrer transaction date. To add a row, Press CTRL-I. Each key entry copies and inserts one (1) row below the cursor." sqref="A8:A68"/>
    <dataValidation allowBlank="1" showInputMessage="1" showErrorMessage="1" promptTitle="Reference Number" prompt="Enter the Disbursement Voucher number (for debits) or Fuel Voucher number (for credits)." sqref="B8"/>
    <dataValidation allowBlank="1" showInputMessage="1" showErrorMessage="1" promptTitle="FV / BR No." prompt="Entrer fuel Voucher Number (FV) for credits, or GRN number for debits (or GDN number for debits or credits." sqref="B9:B68"/>
    <dataValidation type="list" allowBlank="1" showInputMessage="1" showErrorMessage="1" promptTitle="DSPN" prompt="Select DSPN to which the transaction is charged ." sqref="C8:C68">
      <formula1>DSPN</formula1>
    </dataValidation>
    <dataValidation allowBlank="1" showInputMessage="1" showErrorMessage="1" promptTitle="Transaction Description" prompt="When procuring fuel, state &quot;Pre-Paid Fuel Stock Replenishment&quot; and enter the number of liters purchased in the &quot;Debit&quot; column._x000a__x000a_After refuelling, enter the vehicle's plate number, driver and KM, and enter the liters consumed in the &quot;Credit&quot; column." sqref="E8:E68"/>
  </dataValidations>
  <printOptions horizontalCentered="1"/>
  <pageMargins left="0.5" right="0.5" top="0.5" bottom="0.5" header="0.5" footer="0.5"/>
  <pageSetup paperSize="9" scale="41" fitToHeight="5" orientation="portrait" r:id="rId1"/>
  <headerFooter alignWithMargins="0"/>
  <extLst>
    <ext xmlns:x14="http://schemas.microsoft.com/office/spreadsheetml/2009/9/main" uri="{CCE6A557-97BC-4b89-ADB6-D9C93CAAB3DF}">
      <x14:dataValidations xmlns:xm="http://schemas.microsoft.com/office/excel/2006/main" xWindow="1161" yWindow="439" count="1">
        <x14:dataValidation type="list" allowBlank="1" showInputMessage="1" showErrorMessage="1" promptTitle="Supplier Name:" prompt="Select the Supplier name from which the fuel is purchased from using the FV.">
          <x14:formula1>
            <xm:f>'Balance &amp; Report'!$D$11:$D$12</xm:f>
          </x14:formula1>
          <xm:sqref>D8:D68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view="pageBreakPreview" zoomScaleNormal="100" zoomScaleSheetLayoutView="100" workbookViewId="0">
      <selection activeCell="M4" sqref="M4"/>
    </sheetView>
  </sheetViews>
  <sheetFormatPr defaultRowHeight="12.75" x14ac:dyDescent="0.2"/>
  <cols>
    <col min="1" max="1" width="2.875" style="122" customWidth="1"/>
    <col min="2" max="2" width="18.125" style="122" customWidth="1"/>
    <col min="3" max="3" width="2.75" style="122" customWidth="1"/>
    <col min="4" max="4" width="4.125" style="122" customWidth="1"/>
    <col min="5" max="5" width="2.75" style="122" customWidth="1"/>
    <col min="6" max="6" width="4.125" style="122" customWidth="1"/>
    <col min="7" max="7" width="2.75" style="122" customWidth="1"/>
    <col min="8" max="8" width="4.125" style="122" customWidth="1"/>
    <col min="9" max="9" width="2.75" style="122" customWidth="1"/>
    <col min="10" max="10" width="3.875" style="122" customWidth="1"/>
    <col min="11" max="11" width="7" style="122" customWidth="1"/>
    <col min="12" max="12" width="2.5" style="122" customWidth="1"/>
    <col min="13" max="13" width="6.25" style="122" customWidth="1"/>
    <col min="14" max="14" width="2.375" style="122" customWidth="1"/>
    <col min="15" max="15" width="4.25" style="122" customWidth="1"/>
    <col min="16" max="16" width="14.125" style="122" customWidth="1"/>
    <col min="17" max="16384" width="9" style="122"/>
  </cols>
  <sheetData>
    <row r="1" spans="1:21" ht="22.5" customHeight="1" thickTop="1" x14ac:dyDescent="0.25">
      <c r="A1" s="260" t="s">
        <v>100</v>
      </c>
      <c r="B1" s="261"/>
      <c r="C1" s="261"/>
      <c r="D1" s="261"/>
      <c r="E1" s="261"/>
      <c r="F1" s="261"/>
      <c r="G1" s="261"/>
      <c r="H1" s="261"/>
      <c r="I1" s="261"/>
      <c r="J1" s="261"/>
      <c r="K1" s="261"/>
      <c r="L1" s="261"/>
      <c r="M1" s="261"/>
      <c r="N1" s="261"/>
      <c r="O1" s="261"/>
      <c r="P1" s="262"/>
    </row>
    <row r="2" spans="1:21" ht="7.5" customHeight="1" x14ac:dyDescent="0.2">
      <c r="A2" s="133"/>
      <c r="B2" s="123"/>
      <c r="C2" s="123"/>
      <c r="D2" s="123"/>
      <c r="E2" s="123"/>
      <c r="F2" s="123"/>
      <c r="G2" s="123"/>
      <c r="H2" s="123"/>
      <c r="I2" s="123"/>
      <c r="J2" s="123"/>
      <c r="K2" s="123"/>
      <c r="L2" s="123"/>
      <c r="M2" s="123"/>
      <c r="N2" s="123"/>
      <c r="O2" s="123"/>
      <c r="P2" s="125"/>
    </row>
    <row r="3" spans="1:21" ht="20.25" customHeight="1" x14ac:dyDescent="0.3">
      <c r="A3" s="127">
        <v>1</v>
      </c>
      <c r="B3" s="123" t="s">
        <v>101</v>
      </c>
      <c r="C3" s="123"/>
      <c r="D3" s="123"/>
      <c r="E3" s="134"/>
      <c r="F3" s="134"/>
      <c r="G3" s="134"/>
      <c r="H3" s="134"/>
      <c r="I3" s="134"/>
      <c r="J3" s="124" t="s">
        <v>79</v>
      </c>
      <c r="K3" s="123" t="s">
        <v>2</v>
      </c>
      <c r="L3" s="124" t="s">
        <v>79</v>
      </c>
      <c r="M3" s="123" t="s">
        <v>88</v>
      </c>
      <c r="N3" s="124" t="s">
        <v>79</v>
      </c>
      <c r="O3" s="126" t="s">
        <v>102</v>
      </c>
      <c r="P3" s="125" t="s">
        <v>103</v>
      </c>
    </row>
    <row r="4" spans="1:21" ht="14.25" customHeight="1" x14ac:dyDescent="0.3">
      <c r="A4" s="127">
        <v>2</v>
      </c>
      <c r="B4" s="123" t="s">
        <v>80</v>
      </c>
      <c r="C4" s="123"/>
      <c r="D4" s="123"/>
      <c r="E4" s="123"/>
      <c r="F4" s="123"/>
      <c r="G4" s="123"/>
      <c r="H4" s="123"/>
      <c r="I4" s="123"/>
      <c r="J4" s="124" t="s">
        <v>79</v>
      </c>
      <c r="K4" s="123" t="s">
        <v>81</v>
      </c>
      <c r="L4" s="124" t="s">
        <v>79</v>
      </c>
      <c r="M4" s="123" t="s">
        <v>82</v>
      </c>
      <c r="N4" s="123"/>
      <c r="O4" s="123"/>
      <c r="P4" s="125"/>
    </row>
    <row r="5" spans="1:21" ht="21" customHeight="1" thickBot="1" x14ac:dyDescent="0.35">
      <c r="A5" s="127">
        <v>3</v>
      </c>
      <c r="B5" s="123" t="s">
        <v>104</v>
      </c>
      <c r="C5" s="123" t="s">
        <v>105</v>
      </c>
      <c r="D5" s="123"/>
      <c r="E5" s="123"/>
      <c r="F5" s="123"/>
      <c r="G5" s="123"/>
      <c r="H5" s="123"/>
      <c r="I5" s="123"/>
      <c r="J5" s="124"/>
      <c r="K5" s="123"/>
      <c r="L5" s="124"/>
      <c r="M5" s="123" t="s">
        <v>106</v>
      </c>
      <c r="N5" s="123"/>
      <c r="O5" s="123"/>
      <c r="P5" s="125"/>
    </row>
    <row r="6" spans="1:21" ht="27" customHeight="1" x14ac:dyDescent="0.2">
      <c r="A6" s="263">
        <v>4</v>
      </c>
      <c r="B6" s="143" t="s">
        <v>107</v>
      </c>
      <c r="C6" s="128" t="s">
        <v>79</v>
      </c>
      <c r="D6" s="129" t="s">
        <v>83</v>
      </c>
      <c r="E6" s="128" t="s">
        <v>79</v>
      </c>
      <c r="F6" s="130" t="s">
        <v>84</v>
      </c>
      <c r="G6" s="128" t="s">
        <v>79</v>
      </c>
      <c r="H6" s="130" t="s">
        <v>85</v>
      </c>
      <c r="I6" s="128" t="s">
        <v>79</v>
      </c>
      <c r="J6" s="131" t="s">
        <v>86</v>
      </c>
      <c r="K6" s="266" t="s">
        <v>7</v>
      </c>
      <c r="L6" s="267"/>
      <c r="M6" s="268"/>
      <c r="N6" s="269"/>
      <c r="O6" s="269"/>
      <c r="P6" s="270"/>
    </row>
    <row r="7" spans="1:21" ht="3.75" customHeight="1" x14ac:dyDescent="0.2">
      <c r="A7" s="264"/>
      <c r="B7" s="145"/>
      <c r="C7" s="146"/>
      <c r="D7" s="147"/>
      <c r="E7" s="146"/>
      <c r="F7" s="148"/>
      <c r="G7" s="146"/>
      <c r="H7" s="148"/>
      <c r="I7" s="149"/>
      <c r="J7" s="150"/>
      <c r="K7" s="151"/>
      <c r="L7" s="152"/>
      <c r="M7" s="153"/>
      <c r="N7" s="153"/>
      <c r="O7" s="153"/>
      <c r="P7" s="154"/>
    </row>
    <row r="8" spans="1:21" ht="21.75" customHeight="1" thickBot="1" x14ac:dyDescent="0.25">
      <c r="A8" s="265"/>
      <c r="B8" s="132" t="s">
        <v>87</v>
      </c>
      <c r="C8" s="271"/>
      <c r="D8" s="272"/>
      <c r="E8" s="272"/>
      <c r="F8" s="272"/>
      <c r="G8" s="272"/>
      <c r="H8" s="273"/>
      <c r="I8" s="274" t="s">
        <v>108</v>
      </c>
      <c r="J8" s="275"/>
      <c r="K8" s="155"/>
      <c r="L8" s="274" t="s">
        <v>109</v>
      </c>
      <c r="M8" s="275"/>
      <c r="N8" s="271"/>
      <c r="O8" s="272"/>
      <c r="P8" s="276"/>
    </row>
    <row r="9" spans="1:21" ht="8.25" customHeight="1" x14ac:dyDescent="0.2">
      <c r="A9" s="133"/>
      <c r="B9" s="123"/>
      <c r="C9" s="123"/>
      <c r="D9" s="123"/>
      <c r="E9" s="123"/>
      <c r="F9" s="123"/>
      <c r="G9" s="123"/>
      <c r="H9" s="123"/>
      <c r="I9" s="123"/>
      <c r="J9" s="123"/>
      <c r="K9" s="123"/>
      <c r="L9" s="123"/>
      <c r="M9" s="123"/>
      <c r="N9" s="123"/>
      <c r="O9" s="123"/>
      <c r="P9" s="125"/>
    </row>
    <row r="10" spans="1:21" ht="15" customHeight="1" x14ac:dyDescent="0.2">
      <c r="A10" s="133"/>
      <c r="B10" s="123" t="s">
        <v>89</v>
      </c>
      <c r="C10" s="134"/>
      <c r="D10" s="134"/>
      <c r="E10" s="134"/>
      <c r="F10" s="134"/>
      <c r="G10" s="134"/>
      <c r="H10" s="134"/>
      <c r="I10" s="134"/>
      <c r="J10" s="134"/>
      <c r="K10" s="134"/>
      <c r="L10" s="134"/>
      <c r="M10" s="134"/>
      <c r="N10" s="134"/>
      <c r="O10" s="134"/>
      <c r="P10" s="135"/>
      <c r="U10" s="122" t="s">
        <v>48</v>
      </c>
    </row>
    <row r="11" spans="1:21" ht="13.5" x14ac:dyDescent="0.25">
      <c r="A11" s="133"/>
      <c r="B11" s="123"/>
      <c r="C11" s="136" t="s">
        <v>90</v>
      </c>
      <c r="D11" s="123"/>
      <c r="E11" s="123"/>
      <c r="F11" s="123"/>
      <c r="G11" s="123"/>
      <c r="H11" s="123"/>
      <c r="I11" s="123"/>
      <c r="J11" s="123"/>
      <c r="K11" s="123"/>
      <c r="L11" s="123"/>
      <c r="M11" s="123"/>
      <c r="N11" s="123"/>
      <c r="O11" s="123"/>
      <c r="P11" s="137" t="s">
        <v>0</v>
      </c>
    </row>
    <row r="12" spans="1:21" ht="7.5" customHeight="1" x14ac:dyDescent="0.2">
      <c r="A12" s="133"/>
      <c r="B12" s="123"/>
      <c r="C12" s="123"/>
      <c r="D12" s="123"/>
      <c r="E12" s="123"/>
      <c r="F12" s="123"/>
      <c r="G12" s="123"/>
      <c r="H12" s="123"/>
      <c r="I12" s="123"/>
      <c r="J12" s="123"/>
      <c r="K12" s="123"/>
      <c r="L12" s="123"/>
      <c r="M12" s="123"/>
      <c r="N12" s="123"/>
      <c r="O12" s="123"/>
      <c r="P12" s="125"/>
    </row>
    <row r="13" spans="1:21" x14ac:dyDescent="0.2">
      <c r="A13" s="133"/>
      <c r="B13" s="126" t="s">
        <v>110</v>
      </c>
      <c r="C13" s="134"/>
      <c r="D13" s="134"/>
      <c r="E13" s="134"/>
      <c r="F13" s="134"/>
      <c r="G13" s="134"/>
      <c r="H13" s="134"/>
      <c r="I13" s="134"/>
      <c r="J13" s="134"/>
      <c r="K13" s="134"/>
      <c r="L13" s="134"/>
      <c r="M13" s="134"/>
      <c r="N13" s="134"/>
      <c r="O13" s="134"/>
      <c r="P13" s="135"/>
    </row>
    <row r="14" spans="1:21" ht="13.5" x14ac:dyDescent="0.25">
      <c r="A14" s="133"/>
      <c r="B14" s="123"/>
      <c r="C14" s="136" t="s">
        <v>90</v>
      </c>
      <c r="D14" s="123"/>
      <c r="E14" s="123"/>
      <c r="F14" s="123"/>
      <c r="G14" s="123"/>
      <c r="H14" s="123"/>
      <c r="I14" s="123"/>
      <c r="J14" s="123"/>
      <c r="K14" s="123"/>
      <c r="L14" s="123"/>
      <c r="M14" s="123"/>
      <c r="N14" s="123"/>
      <c r="O14" s="123"/>
      <c r="P14" s="137" t="s">
        <v>0</v>
      </c>
    </row>
    <row r="15" spans="1:21" x14ac:dyDescent="0.2">
      <c r="A15" s="133"/>
      <c r="B15" s="126" t="s">
        <v>111</v>
      </c>
      <c r="C15" s="134"/>
      <c r="D15" s="134"/>
      <c r="E15" s="134"/>
      <c r="F15" s="134"/>
      <c r="G15" s="134"/>
      <c r="H15" s="134"/>
      <c r="I15" s="134"/>
      <c r="J15" s="134"/>
      <c r="K15" s="134"/>
      <c r="L15" s="134"/>
      <c r="M15" s="134"/>
      <c r="N15" s="134"/>
      <c r="O15" s="134"/>
      <c r="P15" s="135"/>
    </row>
    <row r="16" spans="1:21" ht="13.5" x14ac:dyDescent="0.25">
      <c r="A16" s="133"/>
      <c r="B16" s="123"/>
      <c r="C16" s="136" t="s">
        <v>90</v>
      </c>
      <c r="D16" s="123"/>
      <c r="E16" s="123"/>
      <c r="F16" s="123"/>
      <c r="G16" s="123"/>
      <c r="H16" s="123"/>
      <c r="I16" s="123"/>
      <c r="J16" s="123"/>
      <c r="K16" s="123"/>
      <c r="L16" s="123"/>
      <c r="M16" s="123"/>
      <c r="N16" s="123"/>
      <c r="O16" s="123"/>
      <c r="P16" s="137" t="s">
        <v>0</v>
      </c>
    </row>
    <row r="17" spans="1:16" ht="17.25" customHeight="1" x14ac:dyDescent="0.25">
      <c r="B17" s="156" t="s">
        <v>112</v>
      </c>
      <c r="C17" s="255"/>
      <c r="D17" s="256"/>
      <c r="E17" s="256"/>
      <c r="F17" s="256"/>
      <c r="G17" s="256"/>
      <c r="H17" s="256"/>
      <c r="I17" s="256"/>
      <c r="J17" s="256"/>
      <c r="K17" s="256"/>
      <c r="L17" s="256"/>
      <c r="M17" s="256"/>
      <c r="N17" s="256"/>
      <c r="O17" s="256"/>
      <c r="P17" s="257"/>
    </row>
    <row r="18" spans="1:16" ht="18.75" customHeight="1" x14ac:dyDescent="0.2">
      <c r="A18" s="133"/>
      <c r="B18" s="123" t="s">
        <v>113</v>
      </c>
      <c r="C18" s="134"/>
      <c r="D18" s="134"/>
      <c r="E18" s="134"/>
      <c r="F18" s="134"/>
      <c r="G18" s="134"/>
      <c r="H18" s="134"/>
      <c r="I18" s="134"/>
      <c r="J18" s="134"/>
      <c r="K18" s="134"/>
      <c r="L18" s="134"/>
      <c r="M18" s="134"/>
      <c r="N18" s="134"/>
      <c r="O18" s="134"/>
      <c r="P18" s="135"/>
    </row>
    <row r="19" spans="1:16" ht="13.5" x14ac:dyDescent="0.25">
      <c r="A19" s="133"/>
      <c r="B19" s="123"/>
      <c r="C19" s="136" t="s">
        <v>90</v>
      </c>
      <c r="D19" s="123"/>
      <c r="E19" s="123"/>
      <c r="F19" s="123"/>
      <c r="G19" s="123"/>
      <c r="H19" s="123"/>
      <c r="I19" s="123"/>
      <c r="J19" s="123"/>
      <c r="K19" s="123"/>
      <c r="L19" s="123"/>
      <c r="M19" s="123"/>
      <c r="N19" s="123"/>
      <c r="O19" s="123"/>
      <c r="P19" s="137" t="s">
        <v>0</v>
      </c>
    </row>
    <row r="20" spans="1:16" x14ac:dyDescent="0.2">
      <c r="A20" s="133"/>
      <c r="B20" s="123" t="s">
        <v>114</v>
      </c>
      <c r="C20" s="134"/>
      <c r="D20" s="134"/>
      <c r="E20" s="134"/>
      <c r="F20" s="134"/>
      <c r="G20" s="134"/>
      <c r="H20" s="134"/>
      <c r="I20" s="134"/>
      <c r="J20" s="134"/>
      <c r="K20" s="134"/>
      <c r="L20" s="134"/>
      <c r="M20" s="134"/>
      <c r="N20" s="134"/>
      <c r="O20" s="134"/>
      <c r="P20" s="135"/>
    </row>
    <row r="21" spans="1:16" ht="13.5" x14ac:dyDescent="0.25">
      <c r="A21" s="133"/>
      <c r="B21" s="123"/>
      <c r="C21" s="136" t="s">
        <v>90</v>
      </c>
      <c r="D21" s="123"/>
      <c r="E21" s="123"/>
      <c r="F21" s="123"/>
      <c r="G21" s="123"/>
      <c r="H21" s="123"/>
      <c r="I21" s="123"/>
      <c r="J21" s="123"/>
      <c r="K21" s="123"/>
      <c r="L21" s="123"/>
      <c r="M21" s="123"/>
      <c r="N21" s="123"/>
      <c r="O21" s="123"/>
      <c r="P21" s="137" t="s">
        <v>0</v>
      </c>
    </row>
    <row r="22" spans="1:16" ht="18.75" customHeight="1" thickBot="1" x14ac:dyDescent="0.35">
      <c r="A22" s="138"/>
      <c r="B22" s="157" t="s">
        <v>91</v>
      </c>
      <c r="C22" s="139" t="s">
        <v>79</v>
      </c>
      <c r="D22" s="140" t="s">
        <v>115</v>
      </c>
      <c r="G22" s="140"/>
      <c r="H22" s="139" t="s">
        <v>79</v>
      </c>
      <c r="I22" s="140" t="s">
        <v>116</v>
      </c>
      <c r="L22" s="139" t="s">
        <v>79</v>
      </c>
      <c r="M22" s="140" t="s">
        <v>117</v>
      </c>
      <c r="N22" s="139" t="s">
        <v>79</v>
      </c>
      <c r="O22" s="140" t="s">
        <v>118</v>
      </c>
      <c r="P22" s="141"/>
    </row>
    <row r="23" spans="1:16" s="158" customFormat="1" ht="25.5" customHeight="1" thickTop="1" x14ac:dyDescent="0.2">
      <c r="A23" s="258" t="s">
        <v>119</v>
      </c>
      <c r="B23" s="258"/>
      <c r="C23" s="258"/>
      <c r="D23" s="258"/>
      <c r="E23" s="258"/>
      <c r="F23" s="258"/>
      <c r="G23" s="258"/>
      <c r="H23" s="258"/>
      <c r="I23" s="258"/>
      <c r="J23" s="258"/>
      <c r="K23" s="258"/>
      <c r="L23" s="258"/>
      <c r="M23" s="258"/>
      <c r="N23" s="258"/>
      <c r="O23" s="258"/>
      <c r="P23" s="258"/>
    </row>
    <row r="24" spans="1:16" s="158" customFormat="1" ht="12.75" customHeight="1" x14ac:dyDescent="0.2">
      <c r="A24" s="159" t="s">
        <v>120</v>
      </c>
      <c r="B24" s="159"/>
      <c r="C24" s="159"/>
      <c r="D24" s="159"/>
      <c r="E24" s="159"/>
      <c r="F24" s="159"/>
      <c r="G24" s="159"/>
      <c r="H24" s="159"/>
      <c r="I24" s="159"/>
      <c r="J24" s="159"/>
      <c r="K24" s="159"/>
      <c r="L24" s="159"/>
      <c r="M24" s="159"/>
      <c r="N24" s="159"/>
      <c r="O24" s="159"/>
      <c r="P24" s="159"/>
    </row>
    <row r="25" spans="1:16" ht="25.5" customHeight="1" x14ac:dyDescent="0.2">
      <c r="A25" s="259" t="s">
        <v>121</v>
      </c>
      <c r="B25" s="259"/>
      <c r="C25" s="259"/>
      <c r="D25" s="259"/>
      <c r="E25" s="259"/>
      <c r="F25" s="259"/>
      <c r="G25" s="259"/>
      <c r="H25" s="259"/>
      <c r="I25" s="259"/>
      <c r="J25" s="259"/>
      <c r="K25" s="259"/>
      <c r="L25" s="259"/>
      <c r="M25" s="259"/>
      <c r="N25" s="259"/>
      <c r="O25" s="259"/>
      <c r="P25" s="259"/>
    </row>
    <row r="26" spans="1:16" ht="4.5" customHeight="1" thickBot="1" x14ac:dyDescent="0.25">
      <c r="A26" s="142"/>
      <c r="B26" s="142"/>
      <c r="C26" s="142"/>
      <c r="D26" s="142"/>
      <c r="E26" s="142"/>
      <c r="F26" s="142"/>
      <c r="G26" s="142"/>
      <c r="H26" s="142"/>
      <c r="I26" s="142"/>
      <c r="J26" s="142"/>
      <c r="K26" s="142"/>
      <c r="L26" s="142"/>
      <c r="M26" s="142"/>
      <c r="N26" s="142"/>
      <c r="O26" s="142"/>
      <c r="P26" s="142"/>
    </row>
    <row r="27" spans="1:16" ht="22.5" customHeight="1" thickTop="1" x14ac:dyDescent="0.25">
      <c r="A27" s="260" t="s">
        <v>100</v>
      </c>
      <c r="B27" s="261"/>
      <c r="C27" s="261"/>
      <c r="D27" s="261"/>
      <c r="E27" s="261"/>
      <c r="F27" s="261"/>
      <c r="G27" s="261"/>
      <c r="H27" s="261"/>
      <c r="I27" s="261"/>
      <c r="J27" s="261"/>
      <c r="K27" s="261"/>
      <c r="L27" s="261"/>
      <c r="M27" s="261"/>
      <c r="N27" s="261"/>
      <c r="O27" s="261"/>
      <c r="P27" s="262"/>
    </row>
    <row r="28" spans="1:16" ht="7.5" customHeight="1" x14ac:dyDescent="0.2">
      <c r="A28" s="133"/>
      <c r="B28" s="123"/>
      <c r="C28" s="123"/>
      <c r="D28" s="123"/>
      <c r="E28" s="123"/>
      <c r="F28" s="123"/>
      <c r="G28" s="123"/>
      <c r="H28" s="123"/>
      <c r="I28" s="123"/>
      <c r="J28" s="123"/>
      <c r="K28" s="123"/>
      <c r="L28" s="123"/>
      <c r="M28" s="123"/>
      <c r="N28" s="123"/>
      <c r="O28" s="123"/>
      <c r="P28" s="125"/>
    </row>
    <row r="29" spans="1:16" ht="20.25" customHeight="1" x14ac:dyDescent="0.3">
      <c r="A29" s="127">
        <v>1</v>
      </c>
      <c r="B29" s="123" t="s">
        <v>101</v>
      </c>
      <c r="C29" s="123"/>
      <c r="D29" s="123"/>
      <c r="E29" s="134"/>
      <c r="F29" s="134"/>
      <c r="G29" s="134"/>
      <c r="H29" s="134"/>
      <c r="I29" s="134"/>
      <c r="J29" s="124" t="s">
        <v>79</v>
      </c>
      <c r="K29" s="123" t="s">
        <v>2</v>
      </c>
      <c r="L29" s="124" t="s">
        <v>79</v>
      </c>
      <c r="M29" s="123" t="s">
        <v>88</v>
      </c>
      <c r="N29" s="124" t="s">
        <v>79</v>
      </c>
      <c r="O29" s="126" t="s">
        <v>102</v>
      </c>
      <c r="P29" s="125" t="s">
        <v>103</v>
      </c>
    </row>
    <row r="30" spans="1:16" ht="14.25" customHeight="1" x14ac:dyDescent="0.3">
      <c r="A30" s="127">
        <v>2</v>
      </c>
      <c r="B30" s="123" t="s">
        <v>80</v>
      </c>
      <c r="C30" s="123"/>
      <c r="D30" s="123"/>
      <c r="E30" s="123"/>
      <c r="F30" s="123"/>
      <c r="G30" s="123"/>
      <c r="H30" s="123"/>
      <c r="I30" s="123"/>
      <c r="J30" s="124" t="s">
        <v>79</v>
      </c>
      <c r="K30" s="123" t="s">
        <v>81</v>
      </c>
      <c r="L30" s="124" t="s">
        <v>79</v>
      </c>
      <c r="M30" s="123" t="s">
        <v>82</v>
      </c>
      <c r="N30" s="123"/>
      <c r="O30" s="123"/>
      <c r="P30" s="125"/>
    </row>
    <row r="31" spans="1:16" ht="21" customHeight="1" thickBot="1" x14ac:dyDescent="0.35">
      <c r="A31" s="127">
        <v>3</v>
      </c>
      <c r="B31" s="123" t="s">
        <v>104</v>
      </c>
      <c r="C31" s="123" t="s">
        <v>105</v>
      </c>
      <c r="D31" s="123"/>
      <c r="E31" s="123"/>
      <c r="F31" s="123"/>
      <c r="G31" s="123"/>
      <c r="H31" s="123"/>
      <c r="I31" s="123"/>
      <c r="J31" s="124"/>
      <c r="K31" s="123"/>
      <c r="L31" s="124"/>
      <c r="M31" s="123" t="s">
        <v>106</v>
      </c>
      <c r="N31" s="123"/>
      <c r="O31" s="123"/>
      <c r="P31" s="125"/>
    </row>
    <row r="32" spans="1:16" ht="27" customHeight="1" x14ac:dyDescent="0.2">
      <c r="A32" s="263">
        <v>4</v>
      </c>
      <c r="B32" s="143" t="s">
        <v>107</v>
      </c>
      <c r="C32" s="128" t="s">
        <v>79</v>
      </c>
      <c r="D32" s="129" t="s">
        <v>83</v>
      </c>
      <c r="E32" s="128" t="s">
        <v>79</v>
      </c>
      <c r="F32" s="130" t="s">
        <v>84</v>
      </c>
      <c r="G32" s="128" t="s">
        <v>79</v>
      </c>
      <c r="H32" s="130" t="s">
        <v>85</v>
      </c>
      <c r="I32" s="128" t="s">
        <v>79</v>
      </c>
      <c r="J32" s="131" t="s">
        <v>86</v>
      </c>
      <c r="K32" s="266" t="s">
        <v>7</v>
      </c>
      <c r="L32" s="267"/>
      <c r="M32" s="268"/>
      <c r="N32" s="269"/>
      <c r="O32" s="269"/>
      <c r="P32" s="270"/>
    </row>
    <row r="33" spans="1:21" ht="3.75" customHeight="1" x14ac:dyDescent="0.2">
      <c r="A33" s="264"/>
      <c r="B33" s="145"/>
      <c r="C33" s="146"/>
      <c r="D33" s="147"/>
      <c r="E33" s="146"/>
      <c r="F33" s="148"/>
      <c r="G33" s="146"/>
      <c r="H33" s="148"/>
      <c r="I33" s="149"/>
      <c r="J33" s="150"/>
      <c r="K33" s="151"/>
      <c r="L33" s="152"/>
      <c r="M33" s="153"/>
      <c r="N33" s="153"/>
      <c r="O33" s="153"/>
      <c r="P33" s="154"/>
    </row>
    <row r="34" spans="1:21" ht="21.75" customHeight="1" thickBot="1" x14ac:dyDescent="0.25">
      <c r="A34" s="265"/>
      <c r="B34" s="132" t="s">
        <v>87</v>
      </c>
      <c r="C34" s="271"/>
      <c r="D34" s="272"/>
      <c r="E34" s="272"/>
      <c r="F34" s="272"/>
      <c r="G34" s="272"/>
      <c r="H34" s="273"/>
      <c r="I34" s="274" t="s">
        <v>108</v>
      </c>
      <c r="J34" s="275"/>
      <c r="K34" s="155"/>
      <c r="L34" s="274" t="s">
        <v>109</v>
      </c>
      <c r="M34" s="275"/>
      <c r="N34" s="271"/>
      <c r="O34" s="272"/>
      <c r="P34" s="276"/>
    </row>
    <row r="35" spans="1:21" ht="8.25" customHeight="1" x14ac:dyDescent="0.2">
      <c r="A35" s="133"/>
      <c r="B35" s="123"/>
      <c r="C35" s="123"/>
      <c r="D35" s="123"/>
      <c r="E35" s="123"/>
      <c r="F35" s="123"/>
      <c r="G35" s="123"/>
      <c r="H35" s="123"/>
      <c r="I35" s="123"/>
      <c r="J35" s="123"/>
      <c r="K35" s="123"/>
      <c r="L35" s="123"/>
      <c r="M35" s="123"/>
      <c r="N35" s="123"/>
      <c r="O35" s="123"/>
      <c r="P35" s="125"/>
    </row>
    <row r="36" spans="1:21" ht="15" customHeight="1" x14ac:dyDescent="0.2">
      <c r="A36" s="133"/>
      <c r="B36" s="123" t="s">
        <v>89</v>
      </c>
      <c r="C36" s="134"/>
      <c r="D36" s="134"/>
      <c r="E36" s="134"/>
      <c r="F36" s="134"/>
      <c r="G36" s="134"/>
      <c r="H36" s="134"/>
      <c r="I36" s="134"/>
      <c r="J36" s="134"/>
      <c r="K36" s="134"/>
      <c r="L36" s="134"/>
      <c r="M36" s="134"/>
      <c r="N36" s="134"/>
      <c r="O36" s="134"/>
      <c r="P36" s="135"/>
      <c r="U36" s="122" t="s">
        <v>48</v>
      </c>
    </row>
    <row r="37" spans="1:21" ht="13.5" x14ac:dyDescent="0.25">
      <c r="A37" s="133"/>
      <c r="B37" s="123"/>
      <c r="C37" s="136" t="s">
        <v>90</v>
      </c>
      <c r="D37" s="123"/>
      <c r="E37" s="123"/>
      <c r="F37" s="123"/>
      <c r="G37" s="123"/>
      <c r="H37" s="123"/>
      <c r="I37" s="123"/>
      <c r="J37" s="123"/>
      <c r="K37" s="123"/>
      <c r="L37" s="123"/>
      <c r="M37" s="123"/>
      <c r="N37" s="123"/>
      <c r="O37" s="123"/>
      <c r="P37" s="137" t="s">
        <v>0</v>
      </c>
    </row>
    <row r="38" spans="1:21" ht="7.5" customHeight="1" x14ac:dyDescent="0.2">
      <c r="A38" s="133"/>
      <c r="B38" s="123"/>
      <c r="C38" s="123"/>
      <c r="D38" s="123"/>
      <c r="E38" s="123"/>
      <c r="F38" s="123"/>
      <c r="G38" s="123"/>
      <c r="H38" s="123"/>
      <c r="I38" s="123"/>
      <c r="J38" s="123"/>
      <c r="K38" s="123"/>
      <c r="L38" s="123"/>
      <c r="M38" s="123"/>
      <c r="N38" s="123"/>
      <c r="O38" s="123"/>
      <c r="P38" s="125"/>
    </row>
    <row r="39" spans="1:21" x14ac:dyDescent="0.2">
      <c r="A39" s="133"/>
      <c r="B39" s="126" t="s">
        <v>110</v>
      </c>
      <c r="C39" s="134"/>
      <c r="D39" s="134"/>
      <c r="E39" s="134"/>
      <c r="F39" s="134"/>
      <c r="G39" s="134"/>
      <c r="H39" s="134"/>
      <c r="I39" s="134"/>
      <c r="J39" s="134"/>
      <c r="K39" s="134"/>
      <c r="L39" s="134"/>
      <c r="M39" s="134"/>
      <c r="N39" s="134"/>
      <c r="O39" s="134"/>
      <c r="P39" s="135"/>
    </row>
    <row r="40" spans="1:21" ht="13.5" x14ac:dyDescent="0.25">
      <c r="A40" s="133"/>
      <c r="B40" s="123"/>
      <c r="C40" s="136" t="s">
        <v>90</v>
      </c>
      <c r="D40" s="123"/>
      <c r="E40" s="123"/>
      <c r="F40" s="123"/>
      <c r="G40" s="123"/>
      <c r="H40" s="123"/>
      <c r="I40" s="123"/>
      <c r="J40" s="123"/>
      <c r="K40" s="123"/>
      <c r="L40" s="123"/>
      <c r="M40" s="123"/>
      <c r="N40" s="123"/>
      <c r="O40" s="123"/>
      <c r="P40" s="137" t="s">
        <v>0</v>
      </c>
    </row>
    <row r="41" spans="1:21" x14ac:dyDescent="0.2">
      <c r="A41" s="133"/>
      <c r="B41" s="126" t="s">
        <v>111</v>
      </c>
      <c r="C41" s="134"/>
      <c r="D41" s="134"/>
      <c r="E41" s="134"/>
      <c r="F41" s="134"/>
      <c r="G41" s="134"/>
      <c r="H41" s="134"/>
      <c r="I41" s="134"/>
      <c r="J41" s="134"/>
      <c r="K41" s="134"/>
      <c r="L41" s="134"/>
      <c r="M41" s="134"/>
      <c r="N41" s="134"/>
      <c r="O41" s="134"/>
      <c r="P41" s="135"/>
    </row>
    <row r="42" spans="1:21" ht="13.5" x14ac:dyDescent="0.25">
      <c r="A42" s="133"/>
      <c r="B42" s="123"/>
      <c r="C42" s="136" t="s">
        <v>90</v>
      </c>
      <c r="D42" s="123"/>
      <c r="E42" s="123"/>
      <c r="F42" s="123"/>
      <c r="G42" s="123"/>
      <c r="H42" s="123"/>
      <c r="I42" s="123"/>
      <c r="J42" s="123"/>
      <c r="K42" s="123"/>
      <c r="L42" s="123"/>
      <c r="M42" s="123"/>
      <c r="N42" s="123"/>
      <c r="O42" s="123"/>
      <c r="P42" s="137" t="s">
        <v>0</v>
      </c>
    </row>
    <row r="43" spans="1:21" ht="17.25" customHeight="1" x14ac:dyDescent="0.25">
      <c r="B43" s="156" t="s">
        <v>112</v>
      </c>
      <c r="C43" s="255"/>
      <c r="D43" s="256"/>
      <c r="E43" s="256"/>
      <c r="F43" s="256"/>
      <c r="G43" s="256"/>
      <c r="H43" s="256"/>
      <c r="I43" s="256"/>
      <c r="J43" s="256"/>
      <c r="K43" s="256"/>
      <c r="L43" s="256"/>
      <c r="M43" s="256"/>
      <c r="N43" s="256"/>
      <c r="O43" s="256"/>
      <c r="P43" s="257"/>
    </row>
    <row r="44" spans="1:21" ht="18.75" customHeight="1" x14ac:dyDescent="0.2">
      <c r="A44" s="133"/>
      <c r="B44" s="123" t="s">
        <v>113</v>
      </c>
      <c r="C44" s="134"/>
      <c r="D44" s="134"/>
      <c r="E44" s="134"/>
      <c r="F44" s="134"/>
      <c r="G44" s="134"/>
      <c r="H44" s="134"/>
      <c r="I44" s="134"/>
      <c r="J44" s="134"/>
      <c r="K44" s="134"/>
      <c r="L44" s="134"/>
      <c r="M44" s="134"/>
      <c r="N44" s="134"/>
      <c r="O44" s="134"/>
      <c r="P44" s="135"/>
    </row>
    <row r="45" spans="1:21" ht="13.5" x14ac:dyDescent="0.25">
      <c r="A45" s="133"/>
      <c r="B45" s="123"/>
      <c r="C45" s="136" t="s">
        <v>90</v>
      </c>
      <c r="D45" s="123"/>
      <c r="E45" s="123"/>
      <c r="F45" s="123"/>
      <c r="G45" s="123"/>
      <c r="H45" s="123"/>
      <c r="I45" s="123"/>
      <c r="J45" s="123"/>
      <c r="K45" s="123"/>
      <c r="L45" s="123"/>
      <c r="M45" s="123"/>
      <c r="N45" s="123"/>
      <c r="O45" s="123"/>
      <c r="P45" s="137" t="s">
        <v>0</v>
      </c>
    </row>
    <row r="46" spans="1:21" x14ac:dyDescent="0.2">
      <c r="A46" s="133"/>
      <c r="B46" s="123" t="s">
        <v>114</v>
      </c>
      <c r="C46" s="134"/>
      <c r="D46" s="134"/>
      <c r="E46" s="134"/>
      <c r="F46" s="134"/>
      <c r="G46" s="134"/>
      <c r="H46" s="134"/>
      <c r="I46" s="134"/>
      <c r="J46" s="134"/>
      <c r="K46" s="134"/>
      <c r="L46" s="134"/>
      <c r="M46" s="134"/>
      <c r="N46" s="134"/>
      <c r="O46" s="134"/>
      <c r="P46" s="135"/>
    </row>
    <row r="47" spans="1:21" ht="13.5" x14ac:dyDescent="0.25">
      <c r="A47" s="133"/>
      <c r="B47" s="123"/>
      <c r="C47" s="136" t="s">
        <v>90</v>
      </c>
      <c r="D47" s="123"/>
      <c r="E47" s="123"/>
      <c r="F47" s="123"/>
      <c r="G47" s="123"/>
      <c r="H47" s="123"/>
      <c r="I47" s="123"/>
      <c r="J47" s="123"/>
      <c r="K47" s="123"/>
      <c r="L47" s="123"/>
      <c r="M47" s="123"/>
      <c r="N47" s="123"/>
      <c r="O47" s="123"/>
      <c r="P47" s="137" t="s">
        <v>0</v>
      </c>
    </row>
    <row r="48" spans="1:21" ht="18.75" customHeight="1" thickBot="1" x14ac:dyDescent="0.35">
      <c r="A48" s="138"/>
      <c r="B48" s="157" t="s">
        <v>91</v>
      </c>
      <c r="C48" s="139" t="s">
        <v>79</v>
      </c>
      <c r="D48" s="140" t="s">
        <v>115</v>
      </c>
      <c r="G48" s="140"/>
      <c r="H48" s="139" t="s">
        <v>79</v>
      </c>
      <c r="I48" s="140" t="s">
        <v>116</v>
      </c>
      <c r="L48" s="139" t="s">
        <v>79</v>
      </c>
      <c r="M48" s="140" t="s">
        <v>117</v>
      </c>
      <c r="N48" s="139" t="s">
        <v>79</v>
      </c>
      <c r="O48" s="140" t="s">
        <v>118</v>
      </c>
      <c r="P48" s="141"/>
    </row>
    <row r="49" spans="1:16" s="158" customFormat="1" ht="25.5" customHeight="1" thickTop="1" x14ac:dyDescent="0.2">
      <c r="A49" s="258" t="s">
        <v>119</v>
      </c>
      <c r="B49" s="258"/>
      <c r="C49" s="258"/>
      <c r="D49" s="258"/>
      <c r="E49" s="258"/>
      <c r="F49" s="258"/>
      <c r="G49" s="258"/>
      <c r="H49" s="258"/>
      <c r="I49" s="258"/>
      <c r="J49" s="258"/>
      <c r="K49" s="258"/>
      <c r="L49" s="258"/>
      <c r="M49" s="258"/>
      <c r="N49" s="258"/>
      <c r="O49" s="258"/>
      <c r="P49" s="258"/>
    </row>
    <row r="50" spans="1:16" s="158" customFormat="1" ht="12.75" customHeight="1" x14ac:dyDescent="0.2">
      <c r="A50" s="159" t="s">
        <v>120</v>
      </c>
      <c r="B50" s="159"/>
      <c r="C50" s="159"/>
      <c r="D50" s="159"/>
      <c r="E50" s="159"/>
      <c r="F50" s="159"/>
      <c r="G50" s="159"/>
      <c r="H50" s="159"/>
      <c r="I50" s="159"/>
      <c r="J50" s="159"/>
      <c r="K50" s="159"/>
      <c r="L50" s="159"/>
      <c r="M50" s="159"/>
      <c r="N50" s="159"/>
      <c r="O50" s="159"/>
      <c r="P50" s="159"/>
    </row>
    <row r="51" spans="1:16" ht="25.5" customHeight="1" x14ac:dyDescent="0.2">
      <c r="A51" s="259" t="s">
        <v>121</v>
      </c>
      <c r="B51" s="259"/>
      <c r="C51" s="259"/>
      <c r="D51" s="259"/>
      <c r="E51" s="259"/>
      <c r="F51" s="259"/>
      <c r="G51" s="259"/>
      <c r="H51" s="259"/>
      <c r="I51" s="259"/>
      <c r="J51" s="259"/>
      <c r="K51" s="259"/>
      <c r="L51" s="259"/>
      <c r="M51" s="259"/>
      <c r="N51" s="259"/>
      <c r="O51" s="259"/>
      <c r="P51" s="259"/>
    </row>
    <row r="52" spans="1:16" s="123" customFormat="1" x14ac:dyDescent="0.2"/>
    <row r="53" spans="1:16" s="123" customFormat="1" ht="13.5" x14ac:dyDescent="0.25">
      <c r="C53" s="136"/>
      <c r="M53" s="136"/>
      <c r="N53" s="136"/>
      <c r="O53" s="136"/>
    </row>
    <row r="54" spans="1:16" s="123" customFormat="1" ht="7.5" customHeight="1" x14ac:dyDescent="0.2"/>
    <row r="55" spans="1:16" s="123" customFormat="1" x14ac:dyDescent="0.2"/>
    <row r="56" spans="1:16" s="123" customFormat="1" ht="13.5" x14ac:dyDescent="0.25">
      <c r="C56" s="136"/>
      <c r="M56" s="136"/>
      <c r="N56" s="136"/>
      <c r="O56" s="136"/>
    </row>
    <row r="57" spans="1:16" s="123" customFormat="1" ht="21.75" customHeight="1" x14ac:dyDescent="0.25">
      <c r="C57" s="136"/>
    </row>
    <row r="58" spans="1:16" s="123" customFormat="1" ht="6.75" customHeight="1" x14ac:dyDescent="0.2"/>
    <row r="59" spans="1:16" s="123" customFormat="1" ht="4.5" customHeight="1" x14ac:dyDescent="0.2"/>
  </sheetData>
  <mergeCells count="22">
    <mergeCell ref="C17:P17"/>
    <mergeCell ref="A23:P23"/>
    <mergeCell ref="N8:P8"/>
    <mergeCell ref="A1:P1"/>
    <mergeCell ref="A6:A8"/>
    <mergeCell ref="K6:L6"/>
    <mergeCell ref="M6:P6"/>
    <mergeCell ref="C8:H8"/>
    <mergeCell ref="I8:J8"/>
    <mergeCell ref="L8:M8"/>
    <mergeCell ref="C43:P43"/>
    <mergeCell ref="A49:P49"/>
    <mergeCell ref="A51:P51"/>
    <mergeCell ref="A25:P25"/>
    <mergeCell ref="A27:P27"/>
    <mergeCell ref="A32:A34"/>
    <mergeCell ref="K32:L32"/>
    <mergeCell ref="M32:P32"/>
    <mergeCell ref="C34:H34"/>
    <mergeCell ref="I34:J34"/>
    <mergeCell ref="L34:M34"/>
    <mergeCell ref="N34:P34"/>
  </mergeCells>
  <pageMargins left="0.7" right="0.7" top="0.75" bottom="0.75" header="0.3" footer="0.3"/>
  <pageSetup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AC28B28A445448908854D5927C39E4" ma:contentTypeVersion="4" ma:contentTypeDescription="Create a new document." ma:contentTypeScope="" ma:versionID="68294766df48a318e9cf5e25c34961de">
  <xsd:schema xmlns:xsd="http://www.w3.org/2001/XMLSchema" xmlns:xs="http://www.w3.org/2001/XMLSchema" xmlns:p="http://schemas.microsoft.com/office/2006/metadata/properties" xmlns:ns2="df7a84cd-31f9-4ef8-8346-8d7189ad4c7a" xmlns:ns3="842ae483-d403-464b-b057-2e3e2960b405" targetNamespace="http://schemas.microsoft.com/office/2006/metadata/properties" ma:root="true" ma:fieldsID="664f72c74296c5a683241278d9346a4f" ns2:_="" ns3:_="">
    <xsd:import namespace="df7a84cd-31f9-4ef8-8346-8d7189ad4c7a"/>
    <xsd:import namespace="842ae483-d403-464b-b057-2e3e2960b40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7a84cd-31f9-4ef8-8346-8d7189ad4c7a"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42ae483-d403-464b-b057-2e3e2960b405"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9CE968-CF4B-47B4-B0ED-754AA4E8F7D5}"/>
</file>

<file path=customXml/itemProps2.xml><?xml version="1.0" encoding="utf-8"?>
<ds:datastoreItem xmlns:ds="http://schemas.openxmlformats.org/officeDocument/2006/customXml" ds:itemID="{05515ED8-43FD-4DFC-A8F6-4F2853458B75}"/>
</file>

<file path=customXml/itemProps3.xml><?xml version="1.0" encoding="utf-8"?>
<ds:datastoreItem xmlns:ds="http://schemas.openxmlformats.org/officeDocument/2006/customXml" ds:itemID="{EADFECF6-52BA-411E-A440-6E58840235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Instructions</vt:lpstr>
      <vt:lpstr>DPSNs &amp; Report</vt:lpstr>
      <vt:lpstr>Balance &amp; Report</vt:lpstr>
      <vt:lpstr>Fuel Transactions </vt:lpstr>
      <vt:lpstr>Fuel Request from</vt:lpstr>
      <vt:lpstr>Sheet1</vt:lpstr>
      <vt:lpstr>'Balance &amp; Report'!DSPN</vt:lpstr>
      <vt:lpstr>DSPN</vt:lpstr>
      <vt:lpstr>'Balance &amp; Report'!Print_Area</vt:lpstr>
      <vt:lpstr>'DPSNs &amp; Report'!Print_Area</vt:lpstr>
      <vt:lpstr>'Fuel Request from'!Print_Area</vt:lpstr>
      <vt:lpstr>'Fuel Transactions '!Print_Area</vt:lpstr>
      <vt:lpstr>Instructions!Print_Area</vt:lpstr>
    </vt:vector>
  </TitlesOfParts>
  <Company>CRS-ERT (Kenya)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Fuel Balance Sheet</dc:title>
  <dc:creator>Dave A. Coddington</dc:creator>
  <cp:lastModifiedBy>Lionel</cp:lastModifiedBy>
  <cp:lastPrinted>2015-06-03T10:56:34Z</cp:lastPrinted>
  <dcterms:created xsi:type="dcterms:W3CDTF">2002-07-15T13:24:53Z</dcterms:created>
  <dcterms:modified xsi:type="dcterms:W3CDTF">2016-05-23T08:54:39Z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0x010100DBAC28B28A445448908854D5927C39E4</vt:lpwstr>
  </property>
</Properties>
</file>